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9095" windowHeight="8520" tabRatio="950"/>
  </bookViews>
  <sheets>
    <sheet name="工程项目总价表" sheetId="76" r:id="rId1"/>
    <sheet name="消防二次报建项目" sheetId="78" r:id="rId2"/>
    <sheet name="消防联动系统工程项目" sheetId="72" r:id="rId3"/>
    <sheet name="消防水系统工程项目" sheetId="73" r:id="rId4"/>
    <sheet name="消防广播及报警工程项目" sheetId="74" r:id="rId5"/>
    <sheet name="消防照明工程项目" sheetId="75" r:id="rId6"/>
    <sheet name="消防强排工程项目" sheetId="68" r:id="rId7"/>
    <sheet name="防火分隔工程项目" sheetId="77" r:id="rId8"/>
    <sheet name="喷涂车间消防工程项目" sheetId="80" r:id="rId9"/>
  </sheets>
  <externalReferences>
    <externalReference r:id="rId10"/>
    <externalReference r:id="rId11"/>
  </externalReferences>
  <definedNames>
    <definedName name="_xlnm._FilterDatabase" localSheetId="2" hidden="1">消防联动系统工程项目!$A$2:$L$8</definedName>
    <definedName name="_xlnm.Print_Area" localSheetId="7">防火分隔工程项目!$A$1:$E$1</definedName>
    <definedName name="_xlnm.Print_Area" localSheetId="0">工程项目总价表!$A$1:$F$18</definedName>
    <definedName name="_xlnm.Print_Area" localSheetId="1">消防二次报建项目!$A$1:$B$6</definedName>
    <definedName name="_xlnm.Print_Area" localSheetId="4">消防广播及报警工程项目!$A$1:$H$16</definedName>
    <definedName name="_xlnm.Print_Area" localSheetId="2">消防联动系统工程项目!$A$1:$L$8</definedName>
    <definedName name="_xlnm.Print_Area" localSheetId="6">消防强排工程项目!$A$1:$I$1</definedName>
    <definedName name="_xlnm.Print_Area" localSheetId="3">消防水系统工程项目!$A$1:$I$16</definedName>
    <definedName name="_xlnm.Print_Area" localSheetId="5">消防照明工程项目!$A$1:$H$10</definedName>
  </definedNames>
  <calcPr calcId="152511"/>
</workbook>
</file>

<file path=xl/calcChain.xml><?xml version="1.0" encoding="utf-8"?>
<calcChain xmlns="http://schemas.openxmlformats.org/spreadsheetml/2006/main">
  <c r="E4" i="73"/>
  <c r="E7"/>
  <c r="E6"/>
  <c r="E5"/>
  <c r="J6"/>
  <c r="D9"/>
  <c r="F9"/>
  <c r="D10"/>
  <c r="F10"/>
  <c r="D11"/>
  <c r="F11"/>
  <c r="D12"/>
  <c r="F12"/>
  <c r="D13"/>
  <c r="F13"/>
  <c r="D14"/>
  <c r="E14"/>
  <c r="F14"/>
  <c r="D6"/>
  <c r="F6"/>
  <c r="D7"/>
  <c r="F7"/>
  <c r="D8"/>
  <c r="C15"/>
  <c r="C3"/>
  <c r="D3"/>
  <c r="F3"/>
  <c r="J3"/>
  <c r="C4"/>
  <c r="D4"/>
  <c r="F4"/>
  <c r="J4"/>
  <c r="C5"/>
  <c r="D5"/>
  <c r="F5"/>
  <c r="J5"/>
  <c r="C6"/>
  <c r="C7"/>
  <c r="C16"/>
  <c r="C17"/>
  <c r="J5" i="72"/>
  <c r="K5"/>
  <c r="J4"/>
  <c r="K4"/>
  <c r="J3"/>
  <c r="K3"/>
</calcChain>
</file>

<file path=xl/sharedStrings.xml><?xml version="1.0" encoding="utf-8"?>
<sst xmlns="http://schemas.openxmlformats.org/spreadsheetml/2006/main" count="397" uniqueCount="169">
  <si>
    <t>序号</t>
  </si>
  <si>
    <t>名称及规格型号</t>
  </si>
  <si>
    <t>单位</t>
  </si>
  <si>
    <t>数量</t>
  </si>
  <si>
    <t>备注</t>
  </si>
  <si>
    <t>工程项目总价表</t>
    <phoneticPr fontId="5" type="noConversion"/>
  </si>
  <si>
    <t xml:space="preserve"> 单项工程名称</t>
  </si>
  <si>
    <t>备注</t>
    <phoneticPr fontId="5" type="noConversion"/>
  </si>
  <si>
    <t>合计(不含税）</t>
  </si>
  <si>
    <t>工程总造价（人民币大写）</t>
    <phoneticPr fontId="5" type="noConversion"/>
  </si>
  <si>
    <t>单项工程造价（元）</t>
    <phoneticPr fontId="5" type="noConversion"/>
  </si>
  <si>
    <t>含税价</t>
    <phoneticPr fontId="5" type="noConversion"/>
  </si>
  <si>
    <t>不含税总计</t>
  </si>
  <si>
    <t>税金</t>
    <phoneticPr fontId="14" type="noConversion"/>
  </si>
  <si>
    <t>含税总金额</t>
  </si>
  <si>
    <t>材料</t>
    <phoneticPr fontId="5" type="noConversion"/>
  </si>
  <si>
    <t>人工</t>
    <phoneticPr fontId="5" type="noConversion"/>
  </si>
  <si>
    <t>名     称</t>
    <phoneticPr fontId="3" type="noConversion"/>
  </si>
  <si>
    <t>工程名称：  消防二次报建清单明细方案                                                                                       单位：元（人民币）</t>
    <phoneticPr fontId="5" type="noConversion"/>
  </si>
  <si>
    <t>消防二次报建项目清单</t>
    <phoneticPr fontId="4" type="noConversion"/>
  </si>
  <si>
    <t>地点</t>
    <phoneticPr fontId="5" type="noConversion"/>
  </si>
  <si>
    <t>消防联动系统项目清单</t>
    <phoneticPr fontId="4" type="noConversion"/>
  </si>
  <si>
    <t>消防水系统项目清单</t>
    <phoneticPr fontId="4" type="noConversion"/>
  </si>
  <si>
    <t>消防广播及报警系统项目清单</t>
    <phoneticPr fontId="4" type="noConversion"/>
  </si>
  <si>
    <t>消防照明系统工程项目清单</t>
    <phoneticPr fontId="4" type="noConversion"/>
  </si>
  <si>
    <t>消防照明系统工程项目</t>
    <phoneticPr fontId="5" type="noConversion"/>
  </si>
  <si>
    <t>消防广播及报警系统项目</t>
    <phoneticPr fontId="5" type="noConversion"/>
  </si>
  <si>
    <t>消防水系统项目</t>
    <phoneticPr fontId="5" type="noConversion"/>
  </si>
  <si>
    <t>消防联动系统项目</t>
    <phoneticPr fontId="5" type="noConversion"/>
  </si>
  <si>
    <t>消防二次报建项目</t>
    <phoneticPr fontId="5" type="noConversion"/>
  </si>
  <si>
    <t>消防强排系统工程项目清单</t>
    <phoneticPr fontId="4" type="noConversion"/>
  </si>
  <si>
    <t>消防强排系统工程项目</t>
    <phoneticPr fontId="5" type="noConversion"/>
  </si>
  <si>
    <t>防火分隔工程项目</t>
    <phoneticPr fontId="3" type="noConversion"/>
  </si>
  <si>
    <t>区域</t>
    <phoneticPr fontId="3" type="noConversion"/>
  </si>
  <si>
    <t>防火分隔工程项目</t>
    <phoneticPr fontId="5" type="noConversion"/>
  </si>
  <si>
    <t>规格型号</t>
    <phoneticPr fontId="3" type="noConversion"/>
  </si>
  <si>
    <t>项目名称</t>
    <phoneticPr fontId="3" type="noConversion"/>
  </si>
  <si>
    <t>品牌</t>
    <phoneticPr fontId="3" type="noConversion"/>
  </si>
  <si>
    <t>品牌</t>
    <phoneticPr fontId="4" type="noConversion"/>
  </si>
  <si>
    <t>品牌</t>
    <phoneticPr fontId="5" type="noConversion"/>
  </si>
  <si>
    <t>喷涂车间消防工程项目清单</t>
    <phoneticPr fontId="4" type="noConversion"/>
  </si>
  <si>
    <t>喷涂车间消防工程项目清单</t>
    <phoneticPr fontId="5" type="noConversion"/>
  </si>
  <si>
    <t>金额</t>
    <phoneticPr fontId="3" type="noConversion"/>
  </si>
  <si>
    <t>单价</t>
    <phoneticPr fontId="3" type="noConversion"/>
  </si>
  <si>
    <t>合价</t>
    <phoneticPr fontId="3" type="noConversion"/>
  </si>
  <si>
    <t>方式</t>
    <phoneticPr fontId="5" type="noConversion"/>
  </si>
  <si>
    <t>新增</t>
  </si>
  <si>
    <t>模具车间</t>
  </si>
  <si>
    <t>合价</t>
    <phoneticPr fontId="5" type="noConversion"/>
  </si>
  <si>
    <t>新增</t>
    <phoneticPr fontId="5" type="noConversion"/>
  </si>
  <si>
    <t>消防二次报建事项全包，
没有其他增补项</t>
  </si>
  <si>
    <t>税金</t>
  </si>
  <si>
    <t>设计绘制消防二次报建图纸</t>
    <phoneticPr fontId="26" type="noConversion"/>
  </si>
  <si>
    <t>图纸报审</t>
    <phoneticPr fontId="26" type="noConversion"/>
  </si>
  <si>
    <t>消防第三方检测</t>
    <phoneticPr fontId="26" type="noConversion"/>
  </si>
  <si>
    <t>消防审核资料制作</t>
    <phoneticPr fontId="26" type="noConversion"/>
  </si>
  <si>
    <t>消防验收资料制作</t>
    <phoneticPr fontId="26" type="noConversion"/>
  </si>
  <si>
    <t>合格批复报告</t>
    <phoneticPr fontId="26" type="noConversion"/>
  </si>
  <si>
    <t>备注</t>
    <phoneticPr fontId="3" type="noConversion"/>
  </si>
  <si>
    <t>项</t>
  </si>
  <si>
    <t>北大青鸟</t>
  </si>
  <si>
    <t>其他</t>
  </si>
  <si>
    <t>电气火灾监控系统</t>
  </si>
  <si>
    <t>配电总箱</t>
  </si>
  <si>
    <t>台</t>
  </si>
  <si>
    <t>泵房、及风机房</t>
  </si>
  <si>
    <t>含税总金额（元）</t>
  </si>
  <si>
    <t>每个防火分隔一个，共12个</t>
    <phoneticPr fontId="26" type="noConversion"/>
  </si>
  <si>
    <t>维修</t>
  </si>
  <si>
    <t>项</t>
    <phoneticPr fontId="5" type="noConversion"/>
  </si>
  <si>
    <t>/</t>
  </si>
  <si>
    <t>/</t>
    <phoneticPr fontId="5" type="noConversion"/>
  </si>
  <si>
    <t>喷淋系统</t>
    <phoneticPr fontId="5" type="noConversion"/>
  </si>
  <si>
    <t>消火栓系统</t>
    <phoneticPr fontId="5" type="noConversion"/>
  </si>
  <si>
    <t>注塑车间，原料仓、成品仓，超1.2风管增加下喷</t>
    <phoneticPr fontId="5" type="noConversion"/>
  </si>
  <si>
    <t>消火栓增加和移位</t>
    <phoneticPr fontId="5" type="noConversion"/>
  </si>
  <si>
    <t>消火栓栓头DN65</t>
  </si>
  <si>
    <t>消火栓箱</t>
  </si>
  <si>
    <t>水带（25m）</t>
  </si>
  <si>
    <t>水枪（d19)</t>
  </si>
  <si>
    <t>试验消火栓</t>
  </si>
  <si>
    <t>管道刷油红丹防锈漆 两遍</t>
  </si>
  <si>
    <t>祝安</t>
  </si>
  <si>
    <t>新增和移位</t>
    <phoneticPr fontId="5" type="noConversion"/>
  </si>
  <si>
    <t>消防广播功放器</t>
  </si>
  <si>
    <t>手动报警按钮移位</t>
  </si>
  <si>
    <t>火灾光报警器移位</t>
  </si>
  <si>
    <t>消防广播</t>
  </si>
  <si>
    <t>消火栓启泵按钮移位</t>
  </si>
  <si>
    <t>增加烟感</t>
  </si>
  <si>
    <t>烟感移位</t>
  </si>
  <si>
    <t>回路故障处理</t>
  </si>
  <si>
    <t>增加输入模块</t>
  </si>
  <si>
    <t>增加广播输出模块</t>
  </si>
  <si>
    <t>广播线</t>
  </si>
  <si>
    <t>信号线</t>
  </si>
  <si>
    <r>
      <rPr>
        <sz val="9"/>
        <color indexed="8"/>
        <rFont val="宋体"/>
        <charset val="134"/>
      </rPr>
      <t>配管</t>
    </r>
    <r>
      <rPr>
        <sz val="9"/>
        <rFont val="Calibri"/>
        <family val="2"/>
      </rPr>
      <t>SC20</t>
    </r>
  </si>
  <si>
    <t>火灾自动报警系统调试费</t>
  </si>
  <si>
    <t>个</t>
  </si>
  <si>
    <t>m</t>
  </si>
  <si>
    <t>注塑车间</t>
  </si>
  <si>
    <t>1楼仓库</t>
  </si>
  <si>
    <t>喷涂车间</t>
  </si>
  <si>
    <t>2楼仓库</t>
  </si>
  <si>
    <t>闲置区</t>
  </si>
  <si>
    <t>安全出口-1W</t>
  </si>
  <si>
    <t>应急灯-5W</t>
  </si>
  <si>
    <t>疏散指示灯-1W</t>
  </si>
  <si>
    <t>楼层显示灯-1W</t>
  </si>
  <si>
    <t>总线</t>
  </si>
  <si>
    <t>分配电源</t>
  </si>
  <si>
    <t>应急照明系统主机</t>
  </si>
  <si>
    <t>具</t>
  </si>
  <si>
    <t>米</t>
  </si>
  <si>
    <t>原有应急照明系统为220V系统，根据新规考虑全部按36V全部更换成新智能应急照明系统</t>
  </si>
  <si>
    <t>满足工程需求即可</t>
    <phoneticPr fontId="5" type="noConversion"/>
  </si>
  <si>
    <t>尽量节省成本满足现场需求为前提，能维修尽量维修。</t>
    <phoneticPr fontId="5" type="noConversion"/>
  </si>
  <si>
    <t>尽量节省成本满足现场需求为前提，
能维修尽量维修。</t>
    <phoneticPr fontId="5" type="noConversion"/>
  </si>
  <si>
    <t>280度排烟防火阀（常开）</t>
  </si>
  <si>
    <t>佛山御诚</t>
  </si>
  <si>
    <t>280度排烟阀（常闭）</t>
  </si>
  <si>
    <t>套</t>
  </si>
  <si>
    <t>排烟口</t>
  </si>
  <si>
    <t>手动开启装置</t>
  </si>
  <si>
    <t>挡烟垂壁</t>
  </si>
  <si>
    <t>防火包裹</t>
  </si>
  <si>
    <t>㎡</t>
  </si>
  <si>
    <t>镀锌薄钢板矩形风管1.5mm</t>
  </si>
  <si>
    <t>镀锌薄钢板矩形风管1.2mm</t>
  </si>
  <si>
    <t>防排烟风机接入调试费</t>
  </si>
  <si>
    <t>系统</t>
  </si>
  <si>
    <t>以实际米数为主</t>
    <phoneticPr fontId="4" type="noConversion"/>
  </si>
  <si>
    <t>满足工程需求即可</t>
    <phoneticPr fontId="4" type="noConversion"/>
  </si>
  <si>
    <t>模具通道玻璃</t>
  </si>
  <si>
    <t>一楼办公区仓库</t>
  </si>
  <si>
    <t>注塑车间防火分隔面积超过4000平米</t>
  </si>
  <si>
    <t>喷涂耐火等级及其他区域防火分隔的考量要符合要求</t>
  </si>
  <si>
    <t>风机房增加防火墙和防火门</t>
  </si>
  <si>
    <t>可燃气体浓度报警系统</t>
  </si>
  <si>
    <t>消防灭火系统悬挂灭火器</t>
  </si>
  <si>
    <t>防爆应急疏散灯具</t>
  </si>
  <si>
    <t>泄爆口</t>
  </si>
  <si>
    <t>喷涂防爆门</t>
  </si>
  <si>
    <t>自动抑爆系统</t>
  </si>
  <si>
    <t>鑫豪斯</t>
  </si>
  <si>
    <t>8kg</t>
  </si>
  <si>
    <t>浙安</t>
  </si>
  <si>
    <t>云江环保</t>
  </si>
  <si>
    <t>樘</t>
  </si>
  <si>
    <t>润鼎牌</t>
  </si>
  <si>
    <t>山东安恒</t>
  </si>
  <si>
    <t>/</t>
    <phoneticPr fontId="3" type="noConversion"/>
  </si>
  <si>
    <t>包含丝印调油房，喷油房，
调油房，喷涂线，储油房</t>
    <phoneticPr fontId="3" type="noConversion"/>
  </si>
  <si>
    <t>不包含气体灭火系统</t>
    <phoneticPr fontId="3" type="noConversion"/>
  </si>
  <si>
    <t>静电铜排线</t>
    <phoneticPr fontId="3" type="noConversion"/>
  </si>
  <si>
    <t>包含丝印调油房，喷油房，
调油房，喷涂线，储油房</t>
    <phoneticPr fontId="3" type="noConversion"/>
  </si>
  <si>
    <t>项</t>
    <phoneticPr fontId="3" type="noConversion"/>
  </si>
  <si>
    <t>强排烟口定位</t>
    <phoneticPr fontId="3" type="noConversion"/>
  </si>
  <si>
    <t>以实际数量为准，
尽量满足现状，节省成本</t>
    <phoneticPr fontId="4" type="noConversion"/>
  </si>
  <si>
    <t>以实际米数为主。满足改造需求。</t>
    <phoneticPr fontId="4" type="noConversion"/>
  </si>
  <si>
    <t>实际改造工程数量为准确</t>
    <phoneticPr fontId="5" type="noConversion"/>
  </si>
  <si>
    <t>消防电源监控系统</t>
    <phoneticPr fontId="5" type="noConversion"/>
  </si>
  <si>
    <t>消防泵及消防风机多线联动</t>
    <phoneticPr fontId="5" type="noConversion"/>
  </si>
  <si>
    <t>注塑车间移位箱2套，模具车间走道增加4套，其他区域预增加移位2套，
屋面增加消防箱8套及管网，其它利用原有系统</t>
    <phoneticPr fontId="5" type="noConversion"/>
  </si>
  <si>
    <t>祝安</t>
    <phoneticPr fontId="5" type="noConversion"/>
  </si>
  <si>
    <t>佛山御诚</t>
    <phoneticPr fontId="4" type="noConversion"/>
  </si>
  <si>
    <t>抗震支架</t>
    <phoneticPr fontId="4" type="noConversion"/>
  </si>
  <si>
    <t>洋铭威泰</t>
    <phoneticPr fontId="4" type="noConversion"/>
  </si>
  <si>
    <t>为完成消防验收配合完成部分墙体砌筑，我司不进行任何防护分割的增补费用，三方竞标公司实行全包制。</t>
    <phoneticPr fontId="3" type="noConversion"/>
  </si>
</sst>
</file>

<file path=xl/styles.xml><?xml version="1.0" encoding="utf-8"?>
<styleSheet xmlns="http://schemas.openxmlformats.org/spreadsheetml/2006/main">
  <numFmts count="8">
    <numFmt numFmtId="7" formatCode="&quot;¥&quot;#,##0.00;&quot;¥&quot;\-#,##0.00"/>
    <numFmt numFmtId="43" formatCode="_ * #,##0.00_ ;_ * \-#,##0.00_ ;_ * &quot;-&quot;??_ ;_ @_ "/>
    <numFmt numFmtId="176" formatCode="0_);[Red]\(0\)"/>
    <numFmt numFmtId="178" formatCode="0.00_);[Red]\(0.00\)"/>
    <numFmt numFmtId="179" formatCode="0.00_ "/>
    <numFmt numFmtId="187" formatCode="[DBNum2][$-804]General"/>
    <numFmt numFmtId="188" formatCode="\(General\)"/>
    <numFmt numFmtId="191" formatCode="[DBNum2][$RMB]General;[Red][DBNum2][$RMB]General"/>
  </numFmts>
  <fonts count="36">
    <font>
      <sz val="12"/>
      <name val="宋体"/>
      <charset val="134"/>
    </font>
    <font>
      <sz val="10"/>
      <name val="Geneva"/>
      <family val="1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新細明體"/>
      <family val="1"/>
      <charset val="134"/>
    </font>
    <font>
      <sz val="10"/>
      <name val="Helv"/>
      <family val="2"/>
    </font>
    <font>
      <b/>
      <sz val="16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i/>
      <sz val="12"/>
      <color indexed="21"/>
      <name val="微软雅黑"/>
      <family val="2"/>
      <charset val="134"/>
    </font>
    <font>
      <i/>
      <sz val="12"/>
      <color indexed="21"/>
      <name val="微软雅黑"/>
      <family val="2"/>
      <charset val="134"/>
    </font>
    <font>
      <i/>
      <sz val="12"/>
      <name val="微软雅黑"/>
      <family val="2"/>
      <charset val="134"/>
    </font>
    <font>
      <b/>
      <i/>
      <sz val="12"/>
      <name val="微软雅黑"/>
      <family val="2"/>
      <charset val="134"/>
    </font>
    <font>
      <b/>
      <sz val="12"/>
      <color indexed="21"/>
      <name val="微软雅黑"/>
      <family val="2"/>
      <charset val="134"/>
    </font>
    <font>
      <sz val="16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name val="Calibri"/>
      <family val="2"/>
    </font>
    <font>
      <b/>
      <sz val="12"/>
      <color theme="0"/>
      <name val="微软雅黑"/>
      <family val="2"/>
      <charset val="134"/>
    </font>
    <font>
      <sz val="9"/>
      <color rgb="FF000000"/>
      <name val="宋体"/>
      <charset val="134"/>
    </font>
    <font>
      <sz val="10"/>
      <color rgb="FFFF0000"/>
      <name val="微软雅黑"/>
      <family val="2"/>
      <charset val="134"/>
    </font>
    <font>
      <sz val="12"/>
      <color rgb="FFFF0000"/>
      <name val="宋体"/>
      <charset val="134"/>
    </font>
    <font>
      <sz val="12"/>
      <color rgb="FFFF0000"/>
      <name val="微软雅黑"/>
      <family val="2"/>
      <charset val="134"/>
    </font>
    <font>
      <sz val="9"/>
      <color rgb="FFFF000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3" fillId="0" borderId="0">
      <alignment vertical="center"/>
    </xf>
    <xf numFmtId="0" fontId="1" fillId="0" borderId="0"/>
    <xf numFmtId="43" fontId="13" fillId="0" borderId="0" applyFont="0" applyFill="0" applyBorder="0" applyAlignment="0" applyProtection="0">
      <alignment vertical="center"/>
    </xf>
    <xf numFmtId="0" fontId="16" fillId="0" borderId="0"/>
    <xf numFmtId="0" fontId="15" fillId="0" borderId="0" applyNumberFormat="0" applyBorder="0" applyAlignment="0" applyProtection="0">
      <alignment vertical="center"/>
    </xf>
  </cellStyleXfs>
  <cellXfs count="10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7" fillId="4" borderId="0" xfId="0" applyNumberFormat="1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76" fontId="19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76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NumberFormat="1" applyFont="1" applyFill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88" fontId="25" fillId="4" borderId="1" xfId="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9" fontId="25" fillId="4" borderId="1" xfId="5" applyNumberFormat="1" applyFont="1" applyFill="1" applyBorder="1" applyAlignment="1">
      <alignment horizontal="center" vertical="center" wrapText="1"/>
    </xf>
    <xf numFmtId="7" fontId="25" fillId="4" borderId="1" xfId="5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5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left" vertical="center"/>
    </xf>
    <xf numFmtId="0" fontId="30" fillId="3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187" fontId="9" fillId="0" borderId="2" xfId="1" applyNumberFormat="1" applyFont="1" applyBorder="1" applyAlignment="1">
      <alignment horizontal="center" vertical="center" wrapText="1"/>
    </xf>
    <xf numFmtId="187" fontId="9" fillId="0" borderId="4" xfId="1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78" fontId="9" fillId="0" borderId="2" xfId="1" applyNumberFormat="1" applyFont="1" applyBorder="1" applyAlignment="1">
      <alignment horizontal="center" vertical="center" wrapText="1"/>
    </xf>
    <xf numFmtId="178" fontId="9" fillId="0" borderId="4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31" fontId="9" fillId="0" borderId="0" xfId="0" applyNumberFormat="1" applyFont="1" applyAlignment="1">
      <alignment horizontal="right" vertical="center"/>
    </xf>
    <xf numFmtId="0" fontId="17" fillId="4" borderId="5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79" fontId="25" fillId="4" borderId="2" xfId="5" applyNumberFormat="1" applyFont="1" applyFill="1" applyBorder="1" applyAlignment="1">
      <alignment horizontal="center" vertical="center" wrapText="1"/>
    </xf>
    <xf numFmtId="179" fontId="25" fillId="4" borderId="3" xfId="5" applyNumberFormat="1" applyFont="1" applyFill="1" applyBorder="1" applyAlignment="1">
      <alignment horizontal="center" vertical="center" wrapText="1"/>
    </xf>
    <xf numFmtId="179" fontId="25" fillId="4" borderId="4" xfId="5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88" fontId="25" fillId="4" borderId="2" xfId="5" applyNumberFormat="1" applyFont="1" applyFill="1" applyBorder="1" applyAlignment="1">
      <alignment horizontal="center" vertical="center" wrapText="1"/>
    </xf>
    <xf numFmtId="188" fontId="25" fillId="4" borderId="3" xfId="5" applyNumberFormat="1" applyFont="1" applyFill="1" applyBorder="1" applyAlignment="1">
      <alignment horizontal="center" vertical="center" wrapText="1"/>
    </xf>
    <xf numFmtId="188" fontId="25" fillId="4" borderId="4" xfId="5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91" fontId="25" fillId="4" borderId="2" xfId="5" applyNumberFormat="1" applyFont="1" applyFill="1" applyBorder="1" applyAlignment="1">
      <alignment horizontal="center" vertical="center" wrapText="1"/>
    </xf>
    <xf numFmtId="191" fontId="25" fillId="4" borderId="3" xfId="5" applyNumberFormat="1" applyFont="1" applyFill="1" applyBorder="1" applyAlignment="1">
      <alignment horizontal="center" vertical="center" wrapText="1"/>
    </xf>
    <xf numFmtId="191" fontId="25" fillId="4" borderId="4" xfId="5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</cellXfs>
  <cellStyles count="7">
    <cellStyle name="_ET_STYLE_NoName_00_" xfId="1"/>
    <cellStyle name="常规" xfId="0" builtinId="0"/>
    <cellStyle name="常规 2" xfId="2"/>
    <cellStyle name="常规 3" xfId="3"/>
    <cellStyle name="千位分隔 9" xfId="4"/>
    <cellStyle name="样式 1" xfId="5"/>
    <cellStyle name="一般_Sheet1_J 蘇州嘉合環境工程公司 _Sheet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&#31649;&#29702;&#37096;/Users/taojun/Desktop/&#38518;&#21531;/&#29615;&#23433;&#36164;&#26009;3/&#21512;&#21516;&#36164;&#26009;&#25991;&#20214;/2023&#24180;&#21512;&#21516;/&#26143;&#39532;&#29615;&#35780;&#25253;&#21578;&#25209;&#22797;&#21450;&#39564;&#25910;&#65292;&#27880;&#22609;&#24223;&#27668;&#27835;&#29702;&#35774;&#26045;&#36164;&#26009;/&#26143;&#39532;&#28040;&#38450;&#20108;&#27425;&#25253;&#24314;&#21450;&#24037;&#31243;&#31435;&#39033;&#25253;&#21578;/&#28040;&#38450;&#20108;&#27425;&#25253;&#24314;&#26631;&#30340;&#26041;&#26696;1/&#26143;&#39532;&#28040;&#38450;&#20108;&#27425;&#25253;&#24314;&#26126;&#32454;&#39033;&#30446;&#28165;&#21333;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&#31649;&#29702;&#37096;/Users/taojun/Desktop/&#38518;&#21531;/&#29615;&#23433;&#36164;&#26009;3/&#21512;&#21516;&#36164;&#26009;&#25991;&#20214;/2023&#24180;&#21512;&#21516;/&#26143;&#39532;&#29615;&#35780;&#25253;&#21578;&#25209;&#22797;&#21450;&#39564;&#25910;&#65292;&#27880;&#22609;&#24223;&#27668;&#27835;&#29702;&#35774;&#26045;&#36164;&#26009;/&#26143;&#39532;&#28040;&#38450;&#20108;&#27425;&#25253;&#24314;&#21450;&#24037;&#31243;&#31435;&#39033;&#25253;&#21578;/&#28040;&#38450;&#20108;&#27425;&#25253;&#24314;&#26631;&#30340;&#26041;&#26696;1/&#26143;&#39532;&#28040;&#38450;&#20108;&#27425;&#25253;&#24314;&#26126;&#32454;&#39033;&#30446;&#28165;&#21333;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项目总价表"/>
      <sheetName val="消防二次报建项目"/>
      <sheetName val="消防联动系统工程项目"/>
      <sheetName val="消防水系统工程项目"/>
      <sheetName val="消防广播及报警工程项目"/>
      <sheetName val="消防照明工程项目"/>
      <sheetName val="消防强排工程项目"/>
      <sheetName val="防火分隔工程项目"/>
      <sheetName val="喷涂车间消防工程项目"/>
    </sheetNames>
    <sheetDataSet>
      <sheetData sheetId="0"/>
      <sheetData sheetId="1"/>
      <sheetData sheetId="2"/>
      <sheetData sheetId="3">
        <row r="4">
          <cell r="B4" t="str">
            <v>镀锌钢管-DN25</v>
          </cell>
          <cell r="C4" t="str">
            <v>米</v>
          </cell>
          <cell r="E4">
            <v>180</v>
          </cell>
          <cell r="I4" t="str">
            <v>新增</v>
          </cell>
        </row>
        <row r="5">
          <cell r="B5" t="str">
            <v>镀锌钢管-DN32</v>
          </cell>
          <cell r="C5" t="str">
            <v>米</v>
          </cell>
          <cell r="E5">
            <v>12</v>
          </cell>
          <cell r="I5" t="str">
            <v>新增</v>
          </cell>
        </row>
        <row r="6">
          <cell r="B6" t="str">
            <v>改动和增加喷头</v>
          </cell>
          <cell r="C6" t="str">
            <v>个</v>
          </cell>
          <cell r="E6">
            <v>180</v>
          </cell>
          <cell r="I6" t="str">
            <v>新增</v>
          </cell>
        </row>
        <row r="8">
          <cell r="B8" t="str">
            <v>镀锌钢管-DN65</v>
          </cell>
          <cell r="C8" t="str">
            <v>m</v>
          </cell>
          <cell r="E8">
            <v>84</v>
          </cell>
          <cell r="I8" t="str">
            <v>新增和移位</v>
          </cell>
        </row>
        <row r="9">
          <cell r="B9" t="str">
            <v>镀锌钢管-DN100</v>
          </cell>
          <cell r="C9" t="str">
            <v>m</v>
          </cell>
          <cell r="E9">
            <v>245</v>
          </cell>
        </row>
        <row r="11">
          <cell r="B11" t="str">
            <v>不含税总计</v>
          </cell>
        </row>
        <row r="12">
          <cell r="B12" t="str">
            <v>税金</v>
          </cell>
        </row>
        <row r="13">
          <cell r="B13" t="str">
            <v>含税总金额（元）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程项目总价表"/>
      <sheetName val="消防二次报建项目"/>
      <sheetName val="消防联动系统工程项目"/>
      <sheetName val="消防水系统工程项目"/>
      <sheetName val="消防广播及报警工程项目"/>
      <sheetName val="消防照明工程项目"/>
      <sheetName val="消防强排工程项目"/>
      <sheetName val="防火分隔工程项目"/>
      <sheetName val="喷涂车间消防工程项目"/>
    </sheetNames>
    <sheetDataSet>
      <sheetData sheetId="0"/>
      <sheetData sheetId="1"/>
      <sheetData sheetId="2"/>
      <sheetData sheetId="3">
        <row r="3">
          <cell r="D3" t="str">
            <v>/</v>
          </cell>
        </row>
        <row r="4">
          <cell r="D4" t="str">
            <v>/</v>
          </cell>
        </row>
        <row r="5">
          <cell r="D5" t="str">
            <v>/</v>
          </cell>
        </row>
        <row r="6">
          <cell r="D6" t="str">
            <v>/</v>
          </cell>
        </row>
        <row r="8">
          <cell r="C8" t="str">
            <v>个</v>
          </cell>
          <cell r="E8">
            <v>20</v>
          </cell>
        </row>
        <row r="9">
          <cell r="C9" t="str">
            <v>个</v>
          </cell>
          <cell r="E9">
            <v>20</v>
          </cell>
        </row>
        <row r="10">
          <cell r="C10" t="str">
            <v>卷</v>
          </cell>
          <cell r="E10">
            <v>20</v>
          </cell>
        </row>
        <row r="11">
          <cell r="C11" t="str">
            <v>个</v>
          </cell>
          <cell r="E11">
            <v>20</v>
          </cell>
        </row>
        <row r="12">
          <cell r="C12" t="str">
            <v>个</v>
          </cell>
          <cell r="E12">
            <v>2</v>
          </cell>
        </row>
        <row r="13">
          <cell r="C13" t="str">
            <v>m2</v>
          </cell>
          <cell r="D13" t="str">
            <v>/</v>
          </cell>
          <cell r="E13">
            <v>320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18"/>
  <sheetViews>
    <sheetView tabSelected="1" zoomScale="70" zoomScaleNormal="70" workbookViewId="0">
      <selection activeCell="L7" sqref="L7"/>
    </sheetView>
  </sheetViews>
  <sheetFormatPr defaultRowHeight="17.25"/>
  <cols>
    <col min="1" max="1" width="5.25" style="1" customWidth="1"/>
    <col min="2" max="2" width="16.75" style="1" customWidth="1"/>
    <col min="3" max="3" width="24.625" style="1" customWidth="1"/>
    <col min="4" max="4" width="15.25" style="1" customWidth="1"/>
    <col min="5" max="5" width="32" style="1" customWidth="1"/>
    <col min="6" max="6" width="23.75" style="1" customWidth="1"/>
    <col min="7" max="248" width="9" style="1"/>
    <col min="249" max="16384" width="9" style="2"/>
  </cols>
  <sheetData>
    <row r="1" spans="1:6" ht="41.45" customHeight="1">
      <c r="A1" s="68" t="s">
        <v>5</v>
      </c>
      <c r="B1" s="68"/>
      <c r="C1" s="68"/>
      <c r="D1" s="68"/>
      <c r="E1" s="68"/>
      <c r="F1" s="68"/>
    </row>
    <row r="2" spans="1:6" ht="30" customHeight="1">
      <c r="A2" s="61" t="s">
        <v>18</v>
      </c>
      <c r="B2" s="61"/>
      <c r="C2" s="61"/>
      <c r="D2" s="61"/>
      <c r="E2" s="61"/>
      <c r="F2" s="61"/>
    </row>
    <row r="3" spans="1:6" s="3" customFormat="1" ht="30" customHeight="1">
      <c r="A3" s="9" t="s">
        <v>0</v>
      </c>
      <c r="B3" s="62" t="s">
        <v>6</v>
      </c>
      <c r="C3" s="62"/>
      <c r="D3" s="62"/>
      <c r="E3" s="10" t="s">
        <v>10</v>
      </c>
      <c r="F3" s="9" t="s">
        <v>7</v>
      </c>
    </row>
    <row r="4" spans="1:6" s="3" customFormat="1" ht="30" customHeight="1">
      <c r="A4" s="4">
        <v>1</v>
      </c>
      <c r="B4" s="60" t="s">
        <v>29</v>
      </c>
      <c r="C4" s="60"/>
      <c r="D4" s="60"/>
      <c r="E4" s="7"/>
      <c r="F4" s="8"/>
    </row>
    <row r="5" spans="1:6" s="3" customFormat="1" ht="30" customHeight="1">
      <c r="A5" s="4">
        <v>2</v>
      </c>
      <c r="B5" s="60" t="s">
        <v>28</v>
      </c>
      <c r="C5" s="60"/>
      <c r="D5" s="60"/>
      <c r="E5" s="7"/>
      <c r="F5" s="8"/>
    </row>
    <row r="6" spans="1:6" s="3" customFormat="1" ht="30" customHeight="1">
      <c r="A6" s="4">
        <v>3</v>
      </c>
      <c r="B6" s="60" t="s">
        <v>27</v>
      </c>
      <c r="C6" s="60"/>
      <c r="D6" s="60"/>
      <c r="E6" s="7"/>
      <c r="F6" s="8"/>
    </row>
    <row r="7" spans="1:6" s="3" customFormat="1" ht="30" customHeight="1">
      <c r="A7" s="4">
        <v>4</v>
      </c>
      <c r="B7" s="69" t="s">
        <v>26</v>
      </c>
      <c r="C7" s="70"/>
      <c r="D7" s="71"/>
      <c r="E7" s="7"/>
      <c r="F7" s="8"/>
    </row>
    <row r="8" spans="1:6" s="3" customFormat="1" ht="30" customHeight="1">
      <c r="A8" s="4">
        <v>5</v>
      </c>
      <c r="B8" s="69" t="s">
        <v>25</v>
      </c>
      <c r="C8" s="70"/>
      <c r="D8" s="71"/>
      <c r="E8" s="7"/>
      <c r="F8" s="8"/>
    </row>
    <row r="9" spans="1:6" s="3" customFormat="1" ht="30" customHeight="1">
      <c r="A9" s="4">
        <v>6</v>
      </c>
      <c r="B9" s="69" t="s">
        <v>31</v>
      </c>
      <c r="C9" s="70"/>
      <c r="D9" s="71"/>
      <c r="E9" s="7"/>
      <c r="F9" s="8"/>
    </row>
    <row r="10" spans="1:6" s="3" customFormat="1" ht="30" customHeight="1">
      <c r="A10" s="4">
        <v>7</v>
      </c>
      <c r="B10" s="69" t="s">
        <v>34</v>
      </c>
      <c r="C10" s="70"/>
      <c r="D10" s="71"/>
      <c r="E10" s="7"/>
      <c r="F10" s="8"/>
    </row>
    <row r="11" spans="1:6" s="3" customFormat="1" ht="30" customHeight="1">
      <c r="A11" s="4">
        <v>8</v>
      </c>
      <c r="B11" s="69" t="s">
        <v>41</v>
      </c>
      <c r="C11" s="70"/>
      <c r="D11" s="71"/>
      <c r="E11" s="5"/>
      <c r="F11" s="6"/>
    </row>
    <row r="12" spans="1:6" s="3" customFormat="1" ht="30" customHeight="1">
      <c r="A12" s="63" t="s">
        <v>8</v>
      </c>
      <c r="B12" s="64"/>
      <c r="C12" s="64"/>
      <c r="D12" s="65"/>
      <c r="E12" s="72"/>
      <c r="F12" s="73"/>
    </row>
    <row r="13" spans="1:6" s="3" customFormat="1" ht="30" customHeight="1">
      <c r="A13" s="74" t="s">
        <v>11</v>
      </c>
      <c r="B13" s="75"/>
      <c r="C13" s="75"/>
      <c r="D13" s="76"/>
      <c r="E13" s="72"/>
      <c r="F13" s="73"/>
    </row>
    <row r="14" spans="1:6" s="3" customFormat="1" ht="30" customHeight="1">
      <c r="A14" s="63" t="s">
        <v>9</v>
      </c>
      <c r="B14" s="64"/>
      <c r="C14" s="64"/>
      <c r="D14" s="65"/>
      <c r="E14" s="66"/>
      <c r="F14" s="67"/>
    </row>
    <row r="17" spans="1:248" s="12" customFormat="1" ht="30" customHeight="1">
      <c r="A17" s="77"/>
      <c r="B17" s="77"/>
      <c r="C17" s="77"/>
      <c r="D17" s="77"/>
      <c r="E17" s="77"/>
      <c r="F17" s="77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pans="1:248" s="12" customFormat="1" ht="30" customHeight="1">
      <c r="A18" s="78"/>
      <c r="B18" s="77"/>
      <c r="C18" s="77"/>
      <c r="D18" s="77"/>
      <c r="E18" s="77"/>
      <c r="F18" s="7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</sheetData>
  <mergeCells count="19">
    <mergeCell ref="A17:F17"/>
    <mergeCell ref="A18:F18"/>
    <mergeCell ref="B5:D5"/>
    <mergeCell ref="B6:D6"/>
    <mergeCell ref="B7:D7"/>
    <mergeCell ref="B8:D8"/>
    <mergeCell ref="B9:D9"/>
    <mergeCell ref="E13:F13"/>
    <mergeCell ref="B10:D10"/>
    <mergeCell ref="B4:D4"/>
    <mergeCell ref="A2:F2"/>
    <mergeCell ref="B3:D3"/>
    <mergeCell ref="A14:D14"/>
    <mergeCell ref="E14:F14"/>
    <mergeCell ref="A1:F1"/>
    <mergeCell ref="B11:D11"/>
    <mergeCell ref="A12:D12"/>
    <mergeCell ref="E12:F12"/>
    <mergeCell ref="A13:D13"/>
  </mergeCells>
  <phoneticPr fontId="5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D11"/>
  <sheetViews>
    <sheetView workbookViewId="0">
      <selection activeCell="G6" sqref="G6"/>
    </sheetView>
  </sheetViews>
  <sheetFormatPr defaultRowHeight="17.25"/>
  <cols>
    <col min="1" max="1" width="7.875" style="16" customWidth="1"/>
    <col min="2" max="2" width="61.25" style="16" customWidth="1"/>
    <col min="3" max="3" width="13.125" style="16" customWidth="1"/>
    <col min="4" max="4" width="17.875" style="16" customWidth="1"/>
    <col min="5" max="16384" width="9" style="16"/>
  </cols>
  <sheetData>
    <row r="1" spans="1:238" s="14" customFormat="1" ht="30" customHeight="1">
      <c r="A1" s="79" t="s">
        <v>19</v>
      </c>
      <c r="B1" s="79"/>
      <c r="C1" s="79"/>
    </row>
    <row r="2" spans="1:238" ht="30" customHeight="1">
      <c r="A2" s="15" t="s">
        <v>0</v>
      </c>
      <c r="B2" s="15" t="s">
        <v>17</v>
      </c>
      <c r="C2" s="40" t="s">
        <v>42</v>
      </c>
      <c r="D2" s="40" t="s">
        <v>58</v>
      </c>
    </row>
    <row r="3" spans="1:238" ht="30" customHeight="1">
      <c r="A3" s="15">
        <v>1</v>
      </c>
      <c r="B3" s="17" t="s">
        <v>52</v>
      </c>
      <c r="C3" s="40"/>
      <c r="D3" s="80" t="s">
        <v>50</v>
      </c>
    </row>
    <row r="4" spans="1:238" ht="30" customHeight="1">
      <c r="A4" s="15">
        <v>2</v>
      </c>
      <c r="B4" s="17" t="s">
        <v>53</v>
      </c>
      <c r="C4" s="40"/>
      <c r="D4" s="81"/>
    </row>
    <row r="5" spans="1:238" ht="30" customHeight="1">
      <c r="A5" s="15">
        <v>3</v>
      </c>
      <c r="B5" s="17" t="s">
        <v>54</v>
      </c>
      <c r="C5" s="40"/>
      <c r="D5" s="81"/>
    </row>
    <row r="6" spans="1:238" ht="30" customHeight="1">
      <c r="A6" s="15">
        <v>4</v>
      </c>
      <c r="B6" s="17" t="s">
        <v>55</v>
      </c>
      <c r="C6" s="40"/>
      <c r="D6" s="81"/>
    </row>
    <row r="7" spans="1:238" s="1" customFormat="1" ht="30" customHeight="1">
      <c r="A7" s="15">
        <v>5</v>
      </c>
      <c r="B7" s="17" t="s">
        <v>56</v>
      </c>
      <c r="C7" s="40"/>
      <c r="D7" s="81"/>
      <c r="IC7" s="2"/>
      <c r="ID7" s="2"/>
    </row>
    <row r="8" spans="1:238" s="1" customFormat="1" ht="30" customHeight="1">
      <c r="A8" s="15">
        <v>6</v>
      </c>
      <c r="B8" s="17" t="s">
        <v>57</v>
      </c>
      <c r="C8" s="40"/>
      <c r="D8" s="81"/>
      <c r="IC8" s="2"/>
      <c r="ID8" s="2"/>
    </row>
    <row r="9" spans="1:238" s="1" customFormat="1" ht="36" customHeight="1">
      <c r="A9" s="15">
        <v>7</v>
      </c>
      <c r="B9" s="39" t="s">
        <v>12</v>
      </c>
      <c r="C9" s="41"/>
      <c r="D9" s="81"/>
      <c r="IC9" s="2"/>
      <c r="ID9" s="2"/>
    </row>
    <row r="10" spans="1:238">
      <c r="A10" s="40">
        <v>8</v>
      </c>
      <c r="B10" s="39" t="s">
        <v>51</v>
      </c>
      <c r="C10" s="41"/>
      <c r="D10" s="81"/>
    </row>
    <row r="11" spans="1:238">
      <c r="A11" s="40">
        <v>9</v>
      </c>
      <c r="B11" s="39" t="s">
        <v>14</v>
      </c>
      <c r="C11" s="42"/>
      <c r="D11" s="82"/>
    </row>
  </sheetData>
  <mergeCells count="2">
    <mergeCell ref="A1:C1"/>
    <mergeCell ref="D3:D11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B5" sqref="B5"/>
    </sheetView>
  </sheetViews>
  <sheetFormatPr defaultRowHeight="17.25"/>
  <cols>
    <col min="1" max="1" width="9" style="16"/>
    <col min="2" max="2" width="23" style="16" customWidth="1"/>
    <col min="3" max="11" width="9" style="16"/>
    <col min="12" max="12" width="21.625" style="16" customWidth="1"/>
    <col min="13" max="16384" width="9" style="16"/>
  </cols>
  <sheetData>
    <row r="1" spans="1:19" s="14" customFormat="1" ht="30" customHeight="1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3"/>
    </row>
    <row r="2" spans="1:19" s="19" customFormat="1" ht="29.1" customHeight="1">
      <c r="A2" s="18" t="s">
        <v>0</v>
      </c>
      <c r="B2" s="18" t="s">
        <v>1</v>
      </c>
      <c r="C2" s="18" t="s">
        <v>2</v>
      </c>
      <c r="D2" s="18" t="s">
        <v>39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  <c r="N2" s="20"/>
      <c r="O2" s="20"/>
      <c r="P2" s="21"/>
      <c r="S2" s="22"/>
    </row>
    <row r="3" spans="1:19" s="26" customFormat="1" ht="29.1" customHeight="1">
      <c r="A3" s="18">
        <v>1</v>
      </c>
      <c r="B3" s="43" t="s">
        <v>161</v>
      </c>
      <c r="C3" s="44" t="s">
        <v>59</v>
      </c>
      <c r="D3" s="18" t="s">
        <v>60</v>
      </c>
      <c r="E3" s="45">
        <v>1</v>
      </c>
      <c r="F3" s="18" t="s">
        <v>61</v>
      </c>
      <c r="G3" s="18"/>
      <c r="H3" s="18"/>
      <c r="I3" s="18" t="s">
        <v>46</v>
      </c>
      <c r="J3" s="18">
        <f>+G3+H3</f>
        <v>0</v>
      </c>
      <c r="K3" s="18">
        <f>+E3*J3</f>
        <v>0</v>
      </c>
      <c r="L3" s="18"/>
      <c r="M3" s="24"/>
      <c r="N3" s="20"/>
      <c r="O3" s="20"/>
      <c r="P3" s="25"/>
    </row>
    <row r="4" spans="1:19" s="26" customFormat="1" ht="29.1" customHeight="1">
      <c r="A4" s="18">
        <v>2</v>
      </c>
      <c r="B4" s="43" t="s">
        <v>62</v>
      </c>
      <c r="C4" s="44" t="s">
        <v>59</v>
      </c>
      <c r="D4" s="18" t="s">
        <v>60</v>
      </c>
      <c r="E4" s="45">
        <v>12</v>
      </c>
      <c r="F4" s="18" t="s">
        <v>63</v>
      </c>
      <c r="G4" s="18"/>
      <c r="H4" s="18"/>
      <c r="I4" s="18" t="s">
        <v>46</v>
      </c>
      <c r="J4" s="18">
        <f>+G4+H4</f>
        <v>0</v>
      </c>
      <c r="K4" s="18">
        <f>+E4*J4</f>
        <v>0</v>
      </c>
      <c r="L4" s="46" t="s">
        <v>67</v>
      </c>
      <c r="N4" s="20"/>
      <c r="O4" s="20"/>
      <c r="P4" s="25"/>
      <c r="S4" s="27"/>
    </row>
    <row r="5" spans="1:19" s="28" customFormat="1" ht="29.1" customHeight="1">
      <c r="A5" s="18">
        <v>3</v>
      </c>
      <c r="B5" s="47" t="s">
        <v>162</v>
      </c>
      <c r="C5" s="44" t="s">
        <v>69</v>
      </c>
      <c r="D5" s="18" t="s">
        <v>71</v>
      </c>
      <c r="E5" s="18">
        <v>1</v>
      </c>
      <c r="F5" s="23" t="s">
        <v>65</v>
      </c>
      <c r="G5" s="18"/>
      <c r="H5" s="18"/>
      <c r="I5" s="18" t="s">
        <v>68</v>
      </c>
      <c r="J5" s="18">
        <f>+G5+H5</f>
        <v>0</v>
      </c>
      <c r="K5" s="18">
        <f>+E5*J5</f>
        <v>0</v>
      </c>
      <c r="L5" s="23"/>
      <c r="N5" s="20"/>
      <c r="O5" s="20"/>
      <c r="P5" s="29"/>
    </row>
    <row r="6" spans="1:19" s="28" customFormat="1" ht="29.1" customHeight="1">
      <c r="A6" s="18">
        <v>4</v>
      </c>
      <c r="B6" s="39" t="s">
        <v>12</v>
      </c>
      <c r="C6" s="83"/>
      <c r="D6" s="84"/>
      <c r="E6" s="84"/>
      <c r="F6" s="84"/>
      <c r="G6" s="84"/>
      <c r="H6" s="84"/>
      <c r="I6" s="84"/>
      <c r="J6" s="84"/>
      <c r="K6" s="84"/>
      <c r="L6" s="85"/>
      <c r="N6" s="20"/>
      <c r="O6" s="20"/>
      <c r="P6" s="29"/>
    </row>
    <row r="7" spans="1:19" s="30" customFormat="1" ht="29.1" customHeight="1">
      <c r="A7" s="18">
        <v>5</v>
      </c>
      <c r="B7" s="39" t="s">
        <v>51</v>
      </c>
      <c r="C7" s="83"/>
      <c r="D7" s="84"/>
      <c r="E7" s="84"/>
      <c r="F7" s="84"/>
      <c r="G7" s="84"/>
      <c r="H7" s="84"/>
      <c r="I7" s="84"/>
      <c r="J7" s="84"/>
      <c r="K7" s="84"/>
      <c r="L7" s="85"/>
      <c r="N7" s="20"/>
      <c r="O7" s="20"/>
      <c r="P7" s="31"/>
    </row>
    <row r="8" spans="1:19" s="30" customFormat="1" ht="29.1" customHeight="1">
      <c r="A8" s="18">
        <v>6</v>
      </c>
      <c r="B8" s="39" t="s">
        <v>66</v>
      </c>
      <c r="C8" s="83"/>
      <c r="D8" s="84"/>
      <c r="E8" s="84"/>
      <c r="F8" s="84"/>
      <c r="G8" s="84"/>
      <c r="H8" s="84"/>
      <c r="I8" s="84"/>
      <c r="J8" s="84"/>
      <c r="K8" s="84"/>
      <c r="L8" s="85"/>
      <c r="N8" s="20"/>
      <c r="O8" s="20"/>
      <c r="P8" s="31"/>
    </row>
  </sheetData>
  <mergeCells count="4">
    <mergeCell ref="A1:L1"/>
    <mergeCell ref="C6:L6"/>
    <mergeCell ref="C7:L7"/>
    <mergeCell ref="C8:L8"/>
  </mergeCells>
  <phoneticPr fontId="5" type="noConversion"/>
  <dataValidations count="2">
    <dataValidation type="list" allowBlank="1" showInputMessage="1" showErrorMessage="1" sqref="I3:I5">
      <formula1>"新增,维修,更换"</formula1>
    </dataValidation>
    <dataValidation type="list" allowBlank="1" showInputMessage="1" showErrorMessage="1" sqref="F3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M17"/>
  <sheetViews>
    <sheetView workbookViewId="0">
      <selection activeCell="C5" sqref="C5"/>
    </sheetView>
  </sheetViews>
  <sheetFormatPr defaultRowHeight="17.25"/>
  <cols>
    <col min="1" max="2" width="9" style="16"/>
    <col min="3" max="3" width="28.75" style="16" customWidth="1"/>
    <col min="4" max="6" width="9" style="16"/>
    <col min="7" max="7" width="17.875" style="16" customWidth="1"/>
    <col min="8" max="8" width="9" style="16"/>
    <col min="9" max="9" width="9.5" style="16" customWidth="1"/>
    <col min="10" max="10" width="11.5" style="16" customWidth="1"/>
    <col min="11" max="12" width="9" style="16"/>
    <col min="13" max="13" width="15.375" style="16" customWidth="1"/>
    <col min="14" max="16384" width="9" style="16"/>
  </cols>
  <sheetData>
    <row r="1" spans="1:15" s="14" customFormat="1" ht="30" customHeight="1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s="19" customFormat="1" ht="29.1" customHeight="1">
      <c r="A2" s="18" t="s">
        <v>0</v>
      </c>
      <c r="B2" s="92" t="s">
        <v>1</v>
      </c>
      <c r="C2" s="94"/>
      <c r="D2" s="18" t="s">
        <v>2</v>
      </c>
      <c r="E2" s="18" t="s">
        <v>39</v>
      </c>
      <c r="F2" s="18" t="s">
        <v>3</v>
      </c>
      <c r="G2" s="18" t="s">
        <v>20</v>
      </c>
      <c r="H2" s="18" t="s">
        <v>15</v>
      </c>
      <c r="I2" s="18" t="s">
        <v>16</v>
      </c>
      <c r="J2" s="18" t="s">
        <v>45</v>
      </c>
      <c r="K2" s="18" t="s">
        <v>43</v>
      </c>
      <c r="L2" s="18" t="s">
        <v>48</v>
      </c>
      <c r="M2" s="18" t="s">
        <v>4</v>
      </c>
      <c r="O2" s="22"/>
    </row>
    <row r="3" spans="1:15" s="26" customFormat="1" ht="29.1" customHeight="1">
      <c r="A3" s="18">
        <v>1</v>
      </c>
      <c r="B3" s="95" t="s">
        <v>72</v>
      </c>
      <c r="C3" s="23" t="str">
        <f>[1]消防水系统工程项目!B4</f>
        <v>镀锌钢管-DN25</v>
      </c>
      <c r="D3" s="18" t="str">
        <f>[1]消防水系统工程项目!C4</f>
        <v>米</v>
      </c>
      <c r="E3" s="18" t="s">
        <v>71</v>
      </c>
      <c r="F3" s="18">
        <f>[1]消防水系统工程项目!E4</f>
        <v>180</v>
      </c>
      <c r="G3" s="86" t="s">
        <v>74</v>
      </c>
      <c r="H3" s="18"/>
      <c r="I3" s="18"/>
      <c r="J3" s="18" t="str">
        <f>[1]消防水系统工程项目!I4</f>
        <v>新增</v>
      </c>
      <c r="K3" s="18"/>
      <c r="L3" s="18"/>
      <c r="M3" s="86" t="s">
        <v>160</v>
      </c>
      <c r="O3" s="27"/>
    </row>
    <row r="4" spans="1:15" s="28" customFormat="1" ht="29.1" customHeight="1">
      <c r="A4" s="18">
        <v>2</v>
      </c>
      <c r="B4" s="95"/>
      <c r="C4" s="18" t="str">
        <f>[1]消防水系统工程项目!B5</f>
        <v>镀锌钢管-DN32</v>
      </c>
      <c r="D4" s="18" t="str">
        <f>[1]消防水系统工程项目!C5</f>
        <v>米</v>
      </c>
      <c r="E4" s="18" t="str">
        <f>[2]消防水系统工程项目!D3</f>
        <v>/</v>
      </c>
      <c r="F4" s="18">
        <f>[1]消防水系统工程项目!E5</f>
        <v>12</v>
      </c>
      <c r="G4" s="95"/>
      <c r="H4" s="18"/>
      <c r="I4" s="18"/>
      <c r="J4" s="18" t="str">
        <f>[1]消防水系统工程项目!I5</f>
        <v>新增</v>
      </c>
      <c r="K4" s="18"/>
      <c r="L4" s="18"/>
      <c r="M4" s="87"/>
    </row>
    <row r="5" spans="1:15" s="28" customFormat="1" ht="29.1" customHeight="1">
      <c r="A5" s="18">
        <v>3</v>
      </c>
      <c r="B5" s="96"/>
      <c r="C5" s="18" t="str">
        <f>[1]消防水系统工程项目!B6</f>
        <v>改动和增加喷头</v>
      </c>
      <c r="D5" s="18" t="str">
        <f>[1]消防水系统工程项目!C6</f>
        <v>个</v>
      </c>
      <c r="E5" s="18" t="str">
        <f>[2]消防水系统工程项目!D4</f>
        <v>/</v>
      </c>
      <c r="F5" s="18">
        <f>[1]消防水系统工程项目!E6</f>
        <v>180</v>
      </c>
      <c r="G5" s="96"/>
      <c r="H5" s="18"/>
      <c r="I5" s="18"/>
      <c r="J5" s="18" t="str">
        <f>[1]消防水系统工程项目!I6</f>
        <v>新增</v>
      </c>
      <c r="K5" s="18"/>
      <c r="L5" s="18"/>
      <c r="M5" s="88"/>
    </row>
    <row r="6" spans="1:15" s="30" customFormat="1" ht="29.1" customHeight="1">
      <c r="A6" s="18">
        <v>4</v>
      </c>
      <c r="B6" s="97" t="s">
        <v>73</v>
      </c>
      <c r="C6" s="23" t="str">
        <f>[1]消防水系统工程项目!B8</f>
        <v>镀锌钢管-DN65</v>
      </c>
      <c r="D6" s="18" t="str">
        <f>[1]消防水系统工程项目!C8</f>
        <v>m</v>
      </c>
      <c r="E6" s="18" t="str">
        <f>[2]消防水系统工程项目!D5</f>
        <v>/</v>
      </c>
      <c r="F6" s="18">
        <f>[1]消防水系统工程项目!E8</f>
        <v>84</v>
      </c>
      <c r="G6" s="86" t="s">
        <v>163</v>
      </c>
      <c r="H6" s="18"/>
      <c r="I6" s="18"/>
      <c r="J6" s="18" t="str">
        <f>[1]消防水系统工程项目!I8</f>
        <v>新增和移位</v>
      </c>
      <c r="K6" s="18"/>
      <c r="L6" s="18"/>
      <c r="M6" s="86" t="s">
        <v>160</v>
      </c>
    </row>
    <row r="7" spans="1:15" s="30" customFormat="1" ht="29.1" customHeight="1">
      <c r="A7" s="18">
        <v>5</v>
      </c>
      <c r="B7" s="95"/>
      <c r="C7" s="23" t="str">
        <f>[1]消防水系统工程项目!B9</f>
        <v>镀锌钢管-DN100</v>
      </c>
      <c r="D7" s="18" t="str">
        <f>[1]消防水系统工程项目!C9</f>
        <v>m</v>
      </c>
      <c r="E7" s="18" t="str">
        <f>[2]消防水系统工程项目!D6</f>
        <v>/</v>
      </c>
      <c r="F7" s="18">
        <f>[1]消防水系统工程项目!E9</f>
        <v>245</v>
      </c>
      <c r="G7" s="87"/>
      <c r="H7" s="18"/>
      <c r="I7" s="18"/>
      <c r="J7" s="18" t="s">
        <v>83</v>
      </c>
      <c r="K7" s="18"/>
      <c r="L7" s="18"/>
      <c r="M7" s="87"/>
    </row>
    <row r="8" spans="1:15" s="30" customFormat="1" ht="29.1" customHeight="1">
      <c r="A8" s="18"/>
      <c r="B8" s="95"/>
      <c r="C8" s="23" t="s">
        <v>75</v>
      </c>
      <c r="D8" s="18" t="str">
        <f>D14</f>
        <v>m2</v>
      </c>
      <c r="E8" s="18" t="s">
        <v>82</v>
      </c>
      <c r="F8" s="18">
        <v>20</v>
      </c>
      <c r="G8" s="87"/>
      <c r="H8" s="18"/>
      <c r="I8" s="18"/>
      <c r="J8" s="18" t="s">
        <v>83</v>
      </c>
      <c r="K8" s="18"/>
      <c r="L8" s="18"/>
      <c r="M8" s="87"/>
    </row>
    <row r="9" spans="1:15" s="30" customFormat="1" ht="29.1" customHeight="1">
      <c r="A9" s="18"/>
      <c r="B9" s="95"/>
      <c r="C9" s="50" t="s">
        <v>76</v>
      </c>
      <c r="D9" s="18" t="str">
        <f>[2]消防水系统工程项目!C8</f>
        <v>个</v>
      </c>
      <c r="E9" s="18" t="s">
        <v>164</v>
      </c>
      <c r="F9" s="18">
        <f>[2]消防水系统工程项目!E8</f>
        <v>20</v>
      </c>
      <c r="G9" s="87"/>
      <c r="H9" s="18"/>
      <c r="I9" s="18"/>
      <c r="J9" s="18" t="s">
        <v>83</v>
      </c>
      <c r="K9" s="18"/>
      <c r="L9" s="18"/>
      <c r="M9" s="87"/>
    </row>
    <row r="10" spans="1:15" s="30" customFormat="1" ht="29.1" customHeight="1">
      <c r="A10" s="18"/>
      <c r="B10" s="95"/>
      <c r="C10" s="50" t="s">
        <v>77</v>
      </c>
      <c r="D10" s="18" t="str">
        <f>[2]消防水系统工程项目!C9</f>
        <v>个</v>
      </c>
      <c r="E10" s="18" t="s">
        <v>82</v>
      </c>
      <c r="F10" s="18">
        <f>[2]消防水系统工程项目!E9</f>
        <v>20</v>
      </c>
      <c r="G10" s="87"/>
      <c r="H10" s="18"/>
      <c r="I10" s="18"/>
      <c r="J10" s="18" t="s">
        <v>83</v>
      </c>
      <c r="K10" s="18"/>
      <c r="L10" s="18"/>
      <c r="M10" s="87"/>
    </row>
    <row r="11" spans="1:15" s="30" customFormat="1" ht="29.1" customHeight="1">
      <c r="A11" s="18"/>
      <c r="B11" s="95"/>
      <c r="C11" s="50" t="s">
        <v>78</v>
      </c>
      <c r="D11" s="18" t="str">
        <f>[2]消防水系统工程项目!C10</f>
        <v>卷</v>
      </c>
      <c r="E11" s="18" t="s">
        <v>82</v>
      </c>
      <c r="F11" s="18">
        <f>[2]消防水系统工程项目!E10</f>
        <v>20</v>
      </c>
      <c r="G11" s="87"/>
      <c r="H11" s="18"/>
      <c r="I11" s="18"/>
      <c r="J11" s="18" t="s">
        <v>83</v>
      </c>
      <c r="K11" s="18"/>
      <c r="L11" s="18"/>
      <c r="M11" s="87"/>
    </row>
    <row r="12" spans="1:15" s="30" customFormat="1" ht="29.1" customHeight="1">
      <c r="A12" s="18"/>
      <c r="B12" s="95"/>
      <c r="C12" s="50" t="s">
        <v>79</v>
      </c>
      <c r="D12" s="18" t="str">
        <f>[2]消防水系统工程项目!C11</f>
        <v>个</v>
      </c>
      <c r="E12" s="18" t="s">
        <v>82</v>
      </c>
      <c r="F12" s="18">
        <f>[2]消防水系统工程项目!E11</f>
        <v>20</v>
      </c>
      <c r="G12" s="87"/>
      <c r="H12" s="18"/>
      <c r="I12" s="18"/>
      <c r="J12" s="18" t="s">
        <v>83</v>
      </c>
      <c r="K12" s="18"/>
      <c r="L12" s="18"/>
      <c r="M12" s="87"/>
    </row>
    <row r="13" spans="1:15" s="30" customFormat="1" ht="29.1" customHeight="1">
      <c r="A13" s="18"/>
      <c r="B13" s="95"/>
      <c r="C13" s="50" t="s">
        <v>80</v>
      </c>
      <c r="D13" s="18" t="str">
        <f>[2]消防水系统工程项目!C12</f>
        <v>个</v>
      </c>
      <c r="E13" s="18" t="s">
        <v>82</v>
      </c>
      <c r="F13" s="18">
        <f>[2]消防水系统工程项目!E12</f>
        <v>2</v>
      </c>
      <c r="G13" s="87"/>
      <c r="H13" s="18"/>
      <c r="I13" s="18"/>
      <c r="J13" s="18" t="s">
        <v>83</v>
      </c>
      <c r="K13" s="18"/>
      <c r="L13" s="18"/>
      <c r="M13" s="87"/>
    </row>
    <row r="14" spans="1:15" s="30" customFormat="1" ht="29.1" customHeight="1">
      <c r="A14" s="18">
        <v>6</v>
      </c>
      <c r="B14" s="96"/>
      <c r="C14" s="50" t="s">
        <v>81</v>
      </c>
      <c r="D14" s="18" t="str">
        <f>[2]消防水系统工程项目!C13</f>
        <v>m2</v>
      </c>
      <c r="E14" s="18" t="str">
        <f>[2]消防水系统工程项目!D13</f>
        <v>/</v>
      </c>
      <c r="F14" s="18">
        <f>[2]消防水系统工程项目!E13</f>
        <v>320</v>
      </c>
      <c r="G14" s="88"/>
      <c r="H14" s="18"/>
      <c r="I14" s="18"/>
      <c r="J14" s="18" t="s">
        <v>83</v>
      </c>
      <c r="K14" s="18"/>
      <c r="L14" s="18"/>
      <c r="M14" s="88"/>
    </row>
    <row r="15" spans="1:15" s="30" customFormat="1" ht="29.1" customHeight="1">
      <c r="A15" s="18">
        <v>7</v>
      </c>
      <c r="B15" s="18"/>
      <c r="C15" s="23" t="str">
        <f>[1]消防水系统工程项目!B11</f>
        <v>不含税总计</v>
      </c>
      <c r="D15" s="92"/>
      <c r="E15" s="93"/>
      <c r="F15" s="93"/>
      <c r="G15" s="93"/>
      <c r="H15" s="93"/>
      <c r="I15" s="93"/>
      <c r="J15" s="93"/>
      <c r="K15" s="93"/>
      <c r="L15" s="93"/>
      <c r="M15" s="94"/>
    </row>
    <row r="16" spans="1:15" s="19" customFormat="1" ht="29.1" customHeight="1">
      <c r="A16" s="18">
        <v>8</v>
      </c>
      <c r="B16" s="18"/>
      <c r="C16" s="18" t="str">
        <f>[1]消防水系统工程项目!B12</f>
        <v>税金</v>
      </c>
      <c r="D16" s="92"/>
      <c r="E16" s="93"/>
      <c r="F16" s="93"/>
      <c r="G16" s="93"/>
      <c r="H16" s="93"/>
      <c r="I16" s="93"/>
      <c r="J16" s="93"/>
      <c r="K16" s="93"/>
      <c r="L16" s="93"/>
      <c r="M16" s="94"/>
    </row>
    <row r="17" spans="1:247" s="1" customFormat="1" ht="30" customHeight="1">
      <c r="A17" s="18">
        <v>9</v>
      </c>
      <c r="B17" s="18"/>
      <c r="C17" s="39" t="str">
        <f>[1]消防水系统工程项目!B13</f>
        <v>含税总金额（元）</v>
      </c>
      <c r="D17" s="89"/>
      <c r="E17" s="90"/>
      <c r="F17" s="90"/>
      <c r="G17" s="90"/>
      <c r="H17" s="90"/>
      <c r="I17" s="90"/>
      <c r="J17" s="90"/>
      <c r="K17" s="90"/>
      <c r="L17" s="90"/>
      <c r="M17" s="91"/>
      <c r="IL17" s="2"/>
      <c r="IM17" s="2"/>
    </row>
  </sheetData>
  <mergeCells count="11">
    <mergeCell ref="M3:M5"/>
    <mergeCell ref="M6:M14"/>
    <mergeCell ref="A1:M1"/>
    <mergeCell ref="D17:M17"/>
    <mergeCell ref="D15:M15"/>
    <mergeCell ref="D16:M16"/>
    <mergeCell ref="B2:C2"/>
    <mergeCell ref="B3:B5"/>
    <mergeCell ref="B6:B14"/>
    <mergeCell ref="G6:G14"/>
    <mergeCell ref="G3:G5"/>
  </mergeCells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L19"/>
  <sheetViews>
    <sheetView topLeftCell="A4" workbookViewId="0">
      <selection activeCell="O4" sqref="O4"/>
    </sheetView>
  </sheetViews>
  <sheetFormatPr defaultRowHeight="17.25"/>
  <cols>
    <col min="1" max="1" width="9" style="16"/>
    <col min="2" max="2" width="30.25" style="16" customWidth="1"/>
    <col min="3" max="4" width="9" style="16"/>
    <col min="5" max="5" width="9" style="57"/>
    <col min="6" max="7" width="9" style="16"/>
    <col min="8" max="8" width="10.625" style="16" customWidth="1"/>
    <col min="9" max="11" width="9" style="16"/>
    <col min="12" max="12" width="15.125" style="16" customWidth="1"/>
    <col min="13" max="16384" width="9" style="16"/>
  </cols>
  <sheetData>
    <row r="1" spans="1:15" s="14" customFormat="1" ht="30" customHeight="1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5" s="19" customFormat="1" ht="29.1" customHeight="1">
      <c r="A2" s="18" t="s">
        <v>0</v>
      </c>
      <c r="B2" s="18" t="s">
        <v>1</v>
      </c>
      <c r="C2" s="18" t="s">
        <v>2</v>
      </c>
      <c r="D2" s="18" t="s">
        <v>39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  <c r="O2" s="22"/>
    </row>
    <row r="3" spans="1:15" s="26" customFormat="1" ht="29.1" customHeight="1">
      <c r="A3" s="18">
        <v>1</v>
      </c>
      <c r="B3" s="43" t="s">
        <v>84</v>
      </c>
      <c r="C3" s="44" t="s">
        <v>64</v>
      </c>
      <c r="D3" s="18" t="s">
        <v>60</v>
      </c>
      <c r="E3" s="56">
        <v>1</v>
      </c>
      <c r="F3" s="18" t="s">
        <v>100</v>
      </c>
      <c r="G3" s="18"/>
      <c r="H3" s="18"/>
      <c r="I3" s="18" t="s">
        <v>46</v>
      </c>
      <c r="J3" s="18"/>
      <c r="K3" s="18"/>
      <c r="L3" s="101" t="s">
        <v>116</v>
      </c>
    </row>
    <row r="4" spans="1:15" s="26" customFormat="1" ht="29.1" customHeight="1">
      <c r="A4" s="18">
        <v>2</v>
      </c>
      <c r="B4" s="43" t="s">
        <v>85</v>
      </c>
      <c r="C4" s="44" t="s">
        <v>98</v>
      </c>
      <c r="D4" s="18" t="s">
        <v>60</v>
      </c>
      <c r="E4" s="56">
        <v>12</v>
      </c>
      <c r="F4" s="18" t="s">
        <v>101</v>
      </c>
      <c r="G4" s="18"/>
      <c r="H4" s="18"/>
      <c r="I4" s="18" t="s">
        <v>46</v>
      </c>
      <c r="J4" s="18"/>
      <c r="K4" s="18"/>
      <c r="L4" s="102"/>
      <c r="O4" s="27"/>
    </row>
    <row r="5" spans="1:15" s="28" customFormat="1" ht="29.1" customHeight="1">
      <c r="A5" s="18">
        <v>3</v>
      </c>
      <c r="B5" s="43" t="s">
        <v>86</v>
      </c>
      <c r="C5" s="44" t="s">
        <v>98</v>
      </c>
      <c r="D5" s="18" t="s">
        <v>60</v>
      </c>
      <c r="E5" s="56">
        <v>12</v>
      </c>
      <c r="F5" s="18" t="s">
        <v>102</v>
      </c>
      <c r="G5" s="18"/>
      <c r="H5" s="18"/>
      <c r="I5" s="18" t="s">
        <v>68</v>
      </c>
      <c r="J5" s="18"/>
      <c r="K5" s="18"/>
      <c r="L5" s="102"/>
    </row>
    <row r="6" spans="1:15" s="28" customFormat="1" ht="29.1" customHeight="1">
      <c r="A6" s="18">
        <v>4</v>
      </c>
      <c r="B6" s="43" t="s">
        <v>87</v>
      </c>
      <c r="C6" s="44" t="s">
        <v>98</v>
      </c>
      <c r="D6" s="18" t="s">
        <v>60</v>
      </c>
      <c r="E6" s="56">
        <v>36</v>
      </c>
      <c r="F6" s="18" t="s">
        <v>61</v>
      </c>
      <c r="G6" s="18"/>
      <c r="H6" s="18"/>
      <c r="I6" s="18" t="s">
        <v>46</v>
      </c>
      <c r="J6" s="18"/>
      <c r="K6" s="18"/>
      <c r="L6" s="102"/>
    </row>
    <row r="7" spans="1:15" s="30" customFormat="1" ht="29.1" customHeight="1">
      <c r="A7" s="18">
        <v>5</v>
      </c>
      <c r="B7" s="43" t="s">
        <v>88</v>
      </c>
      <c r="C7" s="44" t="s">
        <v>98</v>
      </c>
      <c r="D7" s="18" t="s">
        <v>60</v>
      </c>
      <c r="E7" s="56">
        <v>20</v>
      </c>
      <c r="F7" s="18" t="s">
        <v>103</v>
      </c>
      <c r="G7" s="18"/>
      <c r="H7" s="18"/>
      <c r="I7" s="18" t="s">
        <v>46</v>
      </c>
      <c r="J7" s="18"/>
      <c r="K7" s="18"/>
      <c r="L7" s="102"/>
    </row>
    <row r="8" spans="1:15" s="30" customFormat="1" ht="29.1" customHeight="1">
      <c r="A8" s="18">
        <v>6</v>
      </c>
      <c r="B8" s="43" t="s">
        <v>89</v>
      </c>
      <c r="C8" s="44" t="s">
        <v>98</v>
      </c>
      <c r="D8" s="18" t="s">
        <v>60</v>
      </c>
      <c r="E8" s="56">
        <v>8</v>
      </c>
      <c r="F8" s="18" t="s">
        <v>102</v>
      </c>
      <c r="G8" s="18"/>
      <c r="H8" s="18"/>
      <c r="I8" s="18" t="s">
        <v>46</v>
      </c>
      <c r="J8" s="18"/>
      <c r="K8" s="18"/>
      <c r="L8" s="102"/>
    </row>
    <row r="9" spans="1:15" s="30" customFormat="1" ht="29.1" customHeight="1">
      <c r="A9" s="18">
        <v>7</v>
      </c>
      <c r="B9" s="43" t="s">
        <v>90</v>
      </c>
      <c r="C9" s="44" t="s">
        <v>98</v>
      </c>
      <c r="D9" s="18" t="s">
        <v>60</v>
      </c>
      <c r="E9" s="56">
        <v>18</v>
      </c>
      <c r="F9" s="18" t="s">
        <v>47</v>
      </c>
      <c r="G9" s="18"/>
      <c r="H9" s="18"/>
      <c r="I9" s="18" t="s">
        <v>68</v>
      </c>
      <c r="J9" s="18"/>
      <c r="K9" s="18"/>
      <c r="L9" s="102"/>
    </row>
    <row r="10" spans="1:15" s="30" customFormat="1" ht="29.1" customHeight="1">
      <c r="A10" s="18">
        <v>8</v>
      </c>
      <c r="B10" s="43" t="s">
        <v>91</v>
      </c>
      <c r="C10" s="44" t="s">
        <v>59</v>
      </c>
      <c r="D10" s="18" t="s">
        <v>71</v>
      </c>
      <c r="E10" s="45">
        <v>2</v>
      </c>
      <c r="F10" s="18" t="s">
        <v>100</v>
      </c>
      <c r="G10" s="18"/>
      <c r="H10" s="18"/>
      <c r="I10" s="18" t="s">
        <v>46</v>
      </c>
      <c r="J10" s="18"/>
      <c r="K10" s="18"/>
      <c r="L10" s="102"/>
    </row>
    <row r="11" spans="1:15" s="30" customFormat="1" ht="29.1" customHeight="1">
      <c r="A11" s="18">
        <v>9</v>
      </c>
      <c r="B11" s="43" t="s">
        <v>92</v>
      </c>
      <c r="C11" s="44" t="s">
        <v>98</v>
      </c>
      <c r="D11" s="18" t="s">
        <v>60</v>
      </c>
      <c r="E11" s="45">
        <v>6</v>
      </c>
      <c r="F11" s="18" t="s">
        <v>101</v>
      </c>
      <c r="G11" s="18"/>
      <c r="H11" s="18"/>
      <c r="I11" s="18" t="s">
        <v>46</v>
      </c>
      <c r="J11" s="18"/>
      <c r="K11" s="18"/>
      <c r="L11" s="102"/>
    </row>
    <row r="12" spans="1:15" s="30" customFormat="1" ht="29.1" customHeight="1">
      <c r="A12" s="18">
        <v>10</v>
      </c>
      <c r="B12" s="43" t="s">
        <v>93</v>
      </c>
      <c r="C12" s="44" t="s">
        <v>98</v>
      </c>
      <c r="D12" s="18" t="s">
        <v>60</v>
      </c>
      <c r="E12" s="45">
        <v>4</v>
      </c>
      <c r="F12" s="18" t="s">
        <v>104</v>
      </c>
      <c r="G12" s="18"/>
      <c r="H12" s="18"/>
      <c r="I12" s="18" t="s">
        <v>46</v>
      </c>
      <c r="J12" s="18"/>
      <c r="K12" s="18"/>
      <c r="L12" s="103"/>
    </row>
    <row r="13" spans="1:15" s="30" customFormat="1" ht="29.1" customHeight="1">
      <c r="A13" s="18">
        <v>11</v>
      </c>
      <c r="B13" s="43" t="s">
        <v>94</v>
      </c>
      <c r="C13" s="44" t="s">
        <v>99</v>
      </c>
      <c r="D13" s="18"/>
      <c r="E13" s="45">
        <v>1800</v>
      </c>
      <c r="F13" s="18" t="s">
        <v>61</v>
      </c>
      <c r="G13" s="18"/>
      <c r="H13" s="18"/>
      <c r="I13" s="18" t="s">
        <v>46</v>
      </c>
      <c r="J13" s="18"/>
      <c r="K13" s="18"/>
      <c r="L13" s="86" t="s">
        <v>115</v>
      </c>
    </row>
    <row r="14" spans="1:15" s="30" customFormat="1" ht="29.1" customHeight="1">
      <c r="A14" s="18">
        <v>12</v>
      </c>
      <c r="B14" s="43" t="s">
        <v>95</v>
      </c>
      <c r="C14" s="44" t="s">
        <v>99</v>
      </c>
      <c r="D14" s="18"/>
      <c r="E14" s="45">
        <v>1200</v>
      </c>
      <c r="F14" s="18" t="s">
        <v>61</v>
      </c>
      <c r="G14" s="18"/>
      <c r="H14" s="18"/>
      <c r="I14" s="18" t="s">
        <v>46</v>
      </c>
      <c r="J14" s="18"/>
      <c r="K14" s="18"/>
      <c r="L14" s="87"/>
    </row>
    <row r="15" spans="1:15" s="30" customFormat="1" ht="29.1" customHeight="1">
      <c r="A15" s="18">
        <v>13</v>
      </c>
      <c r="B15" s="43" t="s">
        <v>96</v>
      </c>
      <c r="C15" s="44" t="s">
        <v>99</v>
      </c>
      <c r="D15" s="18"/>
      <c r="E15" s="45">
        <v>2680</v>
      </c>
      <c r="F15" s="18" t="s">
        <v>61</v>
      </c>
      <c r="G15" s="18"/>
      <c r="H15" s="18"/>
      <c r="I15" s="18" t="s">
        <v>46</v>
      </c>
      <c r="J15" s="18"/>
      <c r="K15" s="18"/>
      <c r="L15" s="88"/>
    </row>
    <row r="16" spans="1:15" s="30" customFormat="1" ht="29.1" customHeight="1">
      <c r="A16" s="18">
        <v>14</v>
      </c>
      <c r="B16" s="51" t="s">
        <v>97</v>
      </c>
      <c r="C16" s="44" t="s">
        <v>59</v>
      </c>
      <c r="E16" s="45">
        <v>1</v>
      </c>
      <c r="F16" s="18" t="s">
        <v>61</v>
      </c>
      <c r="G16" s="18"/>
      <c r="H16" s="18"/>
      <c r="I16" s="18" t="s">
        <v>46</v>
      </c>
      <c r="J16" s="18"/>
      <c r="K16" s="18"/>
      <c r="L16" s="23"/>
    </row>
    <row r="17" spans="1:246" s="1" customFormat="1" ht="30" customHeight="1">
      <c r="A17" s="18">
        <v>15</v>
      </c>
      <c r="B17" s="39" t="s">
        <v>12</v>
      </c>
      <c r="C17" s="89"/>
      <c r="D17" s="90"/>
      <c r="E17" s="90"/>
      <c r="F17" s="90"/>
      <c r="G17" s="90"/>
      <c r="H17" s="90"/>
      <c r="I17" s="90"/>
      <c r="J17" s="90"/>
      <c r="K17" s="90"/>
      <c r="L17" s="91"/>
      <c r="IK17" s="2"/>
      <c r="IL17" s="2"/>
    </row>
    <row r="18" spans="1:246" s="1" customFormat="1" ht="30" customHeight="1">
      <c r="A18" s="18">
        <v>16</v>
      </c>
      <c r="B18" s="39" t="s">
        <v>13</v>
      </c>
      <c r="C18" s="89"/>
      <c r="D18" s="90"/>
      <c r="E18" s="90"/>
      <c r="F18" s="90"/>
      <c r="G18" s="90"/>
      <c r="H18" s="90"/>
      <c r="I18" s="90"/>
      <c r="J18" s="90"/>
      <c r="K18" s="90"/>
      <c r="L18" s="91"/>
      <c r="IK18" s="2"/>
      <c r="IL18" s="2"/>
    </row>
    <row r="19" spans="1:246" s="1" customFormat="1" ht="36" customHeight="1">
      <c r="A19" s="18">
        <v>17</v>
      </c>
      <c r="B19" s="39" t="s">
        <v>14</v>
      </c>
      <c r="C19" s="98"/>
      <c r="D19" s="99"/>
      <c r="E19" s="99"/>
      <c r="F19" s="99"/>
      <c r="G19" s="99"/>
      <c r="H19" s="99"/>
      <c r="I19" s="99"/>
      <c r="J19" s="99"/>
      <c r="K19" s="99"/>
      <c r="L19" s="100"/>
      <c r="IK19" s="2"/>
      <c r="IL19" s="2"/>
    </row>
  </sheetData>
  <mergeCells count="6">
    <mergeCell ref="A1:L1"/>
    <mergeCell ref="C17:L17"/>
    <mergeCell ref="C18:L18"/>
    <mergeCell ref="C19:L19"/>
    <mergeCell ref="L13:L15"/>
    <mergeCell ref="L3:L12"/>
  </mergeCells>
  <phoneticPr fontId="5" type="noConversion"/>
  <dataValidations count="2">
    <dataValidation type="list" allowBlank="1" showInputMessage="1" showErrorMessage="1" sqref="I3:I16">
      <formula1>"新增,维修,更换"</formula1>
    </dataValidation>
    <dataValidation type="list" allowBlank="1" showInputMessage="1" showErrorMessage="1" sqref="F3:F16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L13"/>
  <sheetViews>
    <sheetView workbookViewId="0">
      <selection activeCell="N4" sqref="N4"/>
    </sheetView>
  </sheetViews>
  <sheetFormatPr defaultRowHeight="17.25"/>
  <cols>
    <col min="1" max="1" width="9" style="16"/>
    <col min="2" max="2" width="30.625" style="16" customWidth="1"/>
    <col min="3" max="7" width="9" style="16"/>
    <col min="8" max="8" width="10" style="16" customWidth="1"/>
    <col min="9" max="11" width="9" style="16"/>
    <col min="12" max="12" width="16.25" style="16" customWidth="1"/>
    <col min="13" max="16384" width="9" style="16"/>
  </cols>
  <sheetData>
    <row r="1" spans="1:246" s="14" customFormat="1" ht="30" customHeight="1">
      <c r="A1" s="79" t="s">
        <v>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46" s="19" customFormat="1" ht="29.1" customHeight="1">
      <c r="A2" s="18" t="s">
        <v>0</v>
      </c>
      <c r="B2" s="18" t="s">
        <v>1</v>
      </c>
      <c r="C2" s="18" t="s">
        <v>2</v>
      </c>
      <c r="D2" s="18" t="s">
        <v>39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  <c r="N2" s="22"/>
    </row>
    <row r="3" spans="1:246" s="26" customFormat="1" ht="29.1" customHeight="1">
      <c r="A3" s="18">
        <v>1</v>
      </c>
      <c r="B3" s="43" t="s">
        <v>105</v>
      </c>
      <c r="C3" s="18" t="s">
        <v>112</v>
      </c>
      <c r="D3" s="18" t="s">
        <v>60</v>
      </c>
      <c r="E3" s="45">
        <v>36</v>
      </c>
      <c r="F3" s="18" t="s">
        <v>61</v>
      </c>
      <c r="G3" s="18"/>
      <c r="H3" s="18"/>
      <c r="I3" s="97" t="s">
        <v>46</v>
      </c>
      <c r="J3" s="18"/>
      <c r="K3" s="18"/>
      <c r="L3" s="86" t="s">
        <v>117</v>
      </c>
    </row>
    <row r="4" spans="1:246" s="26" customFormat="1" ht="29.1" customHeight="1">
      <c r="A4" s="18">
        <v>2</v>
      </c>
      <c r="B4" s="43" t="s">
        <v>106</v>
      </c>
      <c r="C4" s="18" t="s">
        <v>112</v>
      </c>
      <c r="D4" s="18" t="s">
        <v>60</v>
      </c>
      <c r="E4" s="45">
        <v>232</v>
      </c>
      <c r="F4" s="86" t="s">
        <v>114</v>
      </c>
      <c r="G4" s="18"/>
      <c r="H4" s="18"/>
      <c r="I4" s="95"/>
      <c r="J4" s="18"/>
      <c r="K4" s="18"/>
      <c r="L4" s="95"/>
      <c r="N4" s="27"/>
    </row>
    <row r="5" spans="1:246" s="28" customFormat="1" ht="29.1" customHeight="1">
      <c r="A5" s="18">
        <v>3</v>
      </c>
      <c r="B5" s="43" t="s">
        <v>107</v>
      </c>
      <c r="C5" s="18" t="s">
        <v>112</v>
      </c>
      <c r="D5" s="18" t="s">
        <v>60</v>
      </c>
      <c r="E5" s="45">
        <v>196</v>
      </c>
      <c r="F5" s="87"/>
      <c r="G5" s="18"/>
      <c r="H5" s="18"/>
      <c r="I5" s="95"/>
      <c r="J5" s="18"/>
      <c r="K5" s="18"/>
      <c r="L5" s="95"/>
    </row>
    <row r="6" spans="1:246" s="28" customFormat="1" ht="29.1" customHeight="1">
      <c r="A6" s="18">
        <v>4</v>
      </c>
      <c r="B6" s="43" t="s">
        <v>108</v>
      </c>
      <c r="C6" s="18" t="s">
        <v>112</v>
      </c>
      <c r="D6" s="18" t="s">
        <v>60</v>
      </c>
      <c r="E6" s="45">
        <v>18</v>
      </c>
      <c r="F6" s="87"/>
      <c r="G6" s="18"/>
      <c r="H6" s="18"/>
      <c r="I6" s="96"/>
      <c r="J6" s="18"/>
      <c r="K6" s="18"/>
      <c r="L6" s="96"/>
    </row>
    <row r="7" spans="1:246" s="30" customFormat="1" ht="29.1" customHeight="1">
      <c r="A7" s="18">
        <v>5</v>
      </c>
      <c r="B7" s="52" t="s">
        <v>109</v>
      </c>
      <c r="C7" s="18" t="s">
        <v>113</v>
      </c>
      <c r="D7" s="18" t="s">
        <v>71</v>
      </c>
      <c r="E7" s="45">
        <v>2950</v>
      </c>
      <c r="F7" s="87"/>
      <c r="G7" s="18"/>
      <c r="H7" s="18"/>
      <c r="I7" s="97" t="s">
        <v>49</v>
      </c>
      <c r="J7" s="18"/>
      <c r="K7" s="18"/>
      <c r="L7" s="86" t="s">
        <v>115</v>
      </c>
    </row>
    <row r="8" spans="1:246" s="30" customFormat="1" ht="29.1" customHeight="1">
      <c r="A8" s="18">
        <v>6</v>
      </c>
      <c r="B8" s="43" t="s">
        <v>96</v>
      </c>
      <c r="C8" s="18" t="s">
        <v>113</v>
      </c>
      <c r="D8" s="18" t="s">
        <v>71</v>
      </c>
      <c r="E8" s="45">
        <v>2780</v>
      </c>
      <c r="F8" s="87"/>
      <c r="G8" s="18"/>
      <c r="H8" s="18"/>
      <c r="I8" s="95"/>
      <c r="J8" s="18"/>
      <c r="K8" s="18"/>
      <c r="L8" s="87"/>
    </row>
    <row r="9" spans="1:246" s="30" customFormat="1" ht="29.1" customHeight="1">
      <c r="A9" s="18">
        <v>7</v>
      </c>
      <c r="B9" s="43" t="s">
        <v>110</v>
      </c>
      <c r="C9" s="18" t="s">
        <v>64</v>
      </c>
      <c r="D9" s="18" t="s">
        <v>60</v>
      </c>
      <c r="E9" s="45">
        <v>4</v>
      </c>
      <c r="F9" s="87"/>
      <c r="G9" s="18"/>
      <c r="H9" s="18"/>
      <c r="I9" s="95"/>
      <c r="J9" s="18"/>
      <c r="K9" s="18"/>
      <c r="L9" s="87"/>
    </row>
    <row r="10" spans="1:246" s="19" customFormat="1" ht="29.1" customHeight="1">
      <c r="A10" s="18">
        <v>8</v>
      </c>
      <c r="B10" s="43" t="s">
        <v>111</v>
      </c>
      <c r="C10" s="18" t="s">
        <v>64</v>
      </c>
      <c r="D10" s="18" t="s">
        <v>60</v>
      </c>
      <c r="E10" s="45">
        <v>1</v>
      </c>
      <c r="F10" s="88"/>
      <c r="G10" s="18"/>
      <c r="H10" s="18"/>
      <c r="I10" s="96"/>
      <c r="J10" s="18"/>
      <c r="K10" s="18"/>
      <c r="L10" s="88"/>
    </row>
    <row r="11" spans="1:246" s="1" customFormat="1" ht="30" customHeight="1">
      <c r="A11" s="18">
        <v>9</v>
      </c>
      <c r="B11" s="39" t="s">
        <v>12</v>
      </c>
      <c r="C11" s="89"/>
      <c r="D11" s="90"/>
      <c r="E11" s="90"/>
      <c r="F11" s="90"/>
      <c r="G11" s="90"/>
      <c r="H11" s="90"/>
      <c r="I11" s="90"/>
      <c r="J11" s="90"/>
      <c r="K11" s="90"/>
      <c r="L11" s="91"/>
      <c r="IK11" s="2"/>
      <c r="IL11" s="2"/>
    </row>
    <row r="12" spans="1:246" s="1" customFormat="1" ht="30" customHeight="1">
      <c r="A12" s="18">
        <v>10</v>
      </c>
      <c r="B12" s="39" t="s">
        <v>13</v>
      </c>
      <c r="C12" s="89"/>
      <c r="D12" s="90"/>
      <c r="E12" s="90"/>
      <c r="F12" s="90"/>
      <c r="G12" s="90"/>
      <c r="H12" s="90"/>
      <c r="I12" s="90"/>
      <c r="J12" s="90"/>
      <c r="K12" s="90"/>
      <c r="L12" s="91"/>
      <c r="IK12" s="2"/>
      <c r="IL12" s="2"/>
    </row>
    <row r="13" spans="1:246" s="1" customFormat="1" ht="36" customHeight="1">
      <c r="A13" s="18">
        <v>11</v>
      </c>
      <c r="B13" s="39" t="s">
        <v>14</v>
      </c>
      <c r="C13" s="98"/>
      <c r="D13" s="99"/>
      <c r="E13" s="99"/>
      <c r="F13" s="99"/>
      <c r="G13" s="99"/>
      <c r="H13" s="99"/>
      <c r="I13" s="99"/>
      <c r="J13" s="99"/>
      <c r="K13" s="99"/>
      <c r="L13" s="100"/>
      <c r="IK13" s="2"/>
      <c r="IL13" s="2"/>
    </row>
  </sheetData>
  <mergeCells count="9">
    <mergeCell ref="C11:L11"/>
    <mergeCell ref="C12:L12"/>
    <mergeCell ref="C13:L13"/>
    <mergeCell ref="A1:L1"/>
    <mergeCell ref="F4:F10"/>
    <mergeCell ref="L7:L10"/>
    <mergeCell ref="L3:L6"/>
    <mergeCell ref="I3:I6"/>
    <mergeCell ref="I7:I10"/>
  </mergeCells>
  <phoneticPr fontId="5" type="noConversion"/>
  <dataValidations count="2">
    <dataValidation type="list" allowBlank="1" showInputMessage="1" showErrorMessage="1" sqref="F3">
      <formula1>"模具车间,1楼仓库,2楼仓库,注塑车间,喷涂车间,装配车间,闲置区,其他"</formula1>
    </dataValidation>
    <dataValidation type="list" allowBlank="1" showInputMessage="1" showErrorMessage="1" sqref="I3">
      <formula1>"新增,维修,更换"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4"/>
  <sheetViews>
    <sheetView zoomScale="90" zoomScaleNormal="90" workbookViewId="0">
      <selection activeCell="D11" sqref="D11"/>
    </sheetView>
  </sheetViews>
  <sheetFormatPr defaultColWidth="8.75" defaultRowHeight="17.25"/>
  <cols>
    <col min="1" max="1" width="6.25" style="32" bestFit="1" customWidth="1"/>
    <col min="2" max="2" width="27.875" style="32" customWidth="1"/>
    <col min="3" max="4" width="14.25" style="32" customWidth="1"/>
    <col min="5" max="6" width="10.75" style="32" customWidth="1"/>
    <col min="7" max="7" width="7.125" style="32" customWidth="1"/>
    <col min="8" max="8" width="8.25" style="32" customWidth="1"/>
    <col min="9" max="9" width="14.625" style="35" customWidth="1"/>
    <col min="10" max="11" width="9.625" style="32" customWidth="1"/>
    <col min="12" max="12" width="15.75" style="32" customWidth="1"/>
    <col min="13" max="16384" width="8.75" style="32"/>
  </cols>
  <sheetData>
    <row r="1" spans="1:12" s="14" customFormat="1" ht="30" customHeight="1">
      <c r="A1" s="79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34" customFormat="1" ht="30" customHeight="1">
      <c r="A2" s="18" t="s">
        <v>0</v>
      </c>
      <c r="B2" s="18" t="s">
        <v>1</v>
      </c>
      <c r="C2" s="18" t="s">
        <v>2</v>
      </c>
      <c r="D2" s="18" t="s">
        <v>38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</row>
    <row r="3" spans="1:12" s="34" customFormat="1" ht="30" customHeight="1">
      <c r="A3" s="18">
        <v>1</v>
      </c>
      <c r="B3" s="49" t="s">
        <v>118</v>
      </c>
      <c r="C3" s="49" t="s">
        <v>98</v>
      </c>
      <c r="D3" s="58" t="s">
        <v>165</v>
      </c>
      <c r="E3" s="48">
        <v>20</v>
      </c>
      <c r="F3" s="18" t="s">
        <v>101</v>
      </c>
      <c r="G3" s="18"/>
      <c r="H3" s="18"/>
      <c r="I3" s="18" t="s">
        <v>46</v>
      </c>
      <c r="J3" s="18"/>
      <c r="K3" s="18"/>
      <c r="L3" s="86" t="s">
        <v>158</v>
      </c>
    </row>
    <row r="4" spans="1:12" s="34" customFormat="1" ht="30" customHeight="1">
      <c r="A4" s="18">
        <v>2</v>
      </c>
      <c r="B4" s="49" t="s">
        <v>120</v>
      </c>
      <c r="C4" s="49" t="s">
        <v>121</v>
      </c>
      <c r="D4" s="53" t="s">
        <v>119</v>
      </c>
      <c r="E4" s="48">
        <v>35</v>
      </c>
      <c r="F4" s="18" t="s">
        <v>103</v>
      </c>
      <c r="G4" s="18"/>
      <c r="H4" s="18"/>
      <c r="I4" s="18" t="s">
        <v>46</v>
      </c>
      <c r="J4" s="18"/>
      <c r="K4" s="18"/>
      <c r="L4" s="95"/>
    </row>
    <row r="5" spans="1:12" s="34" customFormat="1" ht="30" customHeight="1">
      <c r="A5" s="18">
        <v>3</v>
      </c>
      <c r="B5" s="49" t="s">
        <v>122</v>
      </c>
      <c r="C5" s="49" t="s">
        <v>98</v>
      </c>
      <c r="D5" s="53" t="s">
        <v>119</v>
      </c>
      <c r="E5" s="54">
        <v>70</v>
      </c>
      <c r="F5" s="18" t="s">
        <v>100</v>
      </c>
      <c r="G5" s="18"/>
      <c r="H5" s="18"/>
      <c r="I5" s="18" t="s">
        <v>46</v>
      </c>
      <c r="J5" s="18"/>
      <c r="K5" s="18"/>
      <c r="L5" s="95"/>
    </row>
    <row r="6" spans="1:12" s="34" customFormat="1" ht="30" customHeight="1">
      <c r="A6" s="18">
        <v>4</v>
      </c>
      <c r="B6" s="49" t="s">
        <v>123</v>
      </c>
      <c r="C6" s="49" t="s">
        <v>98</v>
      </c>
      <c r="D6" s="53" t="s">
        <v>119</v>
      </c>
      <c r="E6" s="54">
        <v>35</v>
      </c>
      <c r="F6" s="18" t="s">
        <v>102</v>
      </c>
      <c r="G6" s="18"/>
      <c r="H6" s="18"/>
      <c r="I6" s="18" t="s">
        <v>46</v>
      </c>
      <c r="J6" s="18"/>
      <c r="K6" s="18"/>
      <c r="L6" s="95"/>
    </row>
    <row r="7" spans="1:12" s="34" customFormat="1" ht="30" customHeight="1">
      <c r="A7" s="18">
        <v>5</v>
      </c>
      <c r="B7" s="49" t="s">
        <v>124</v>
      </c>
      <c r="C7" s="49" t="s">
        <v>113</v>
      </c>
      <c r="D7" s="18" t="s">
        <v>70</v>
      </c>
      <c r="E7" s="54">
        <v>136</v>
      </c>
      <c r="F7" s="18" t="s">
        <v>104</v>
      </c>
      <c r="G7" s="18"/>
      <c r="H7" s="18"/>
      <c r="I7" s="18" t="s">
        <v>46</v>
      </c>
      <c r="J7" s="18"/>
      <c r="K7" s="18"/>
      <c r="L7" s="96"/>
    </row>
    <row r="8" spans="1:12" s="34" customFormat="1" ht="30" customHeight="1">
      <c r="A8" s="18">
        <v>6</v>
      </c>
      <c r="B8" s="49" t="s">
        <v>125</v>
      </c>
      <c r="C8" s="49" t="s">
        <v>126</v>
      </c>
      <c r="D8" s="18" t="s">
        <v>70</v>
      </c>
      <c r="E8" s="54">
        <v>1180</v>
      </c>
      <c r="F8" s="18" t="s">
        <v>100</v>
      </c>
      <c r="G8" s="18"/>
      <c r="H8" s="18"/>
      <c r="I8" s="18" t="s">
        <v>46</v>
      </c>
      <c r="J8" s="18"/>
      <c r="K8" s="18"/>
      <c r="L8" s="23" t="s">
        <v>131</v>
      </c>
    </row>
    <row r="9" spans="1:12" s="34" customFormat="1" ht="30" customHeight="1">
      <c r="A9" s="18">
        <v>7</v>
      </c>
      <c r="B9" s="49" t="s">
        <v>127</v>
      </c>
      <c r="C9" s="49" t="s">
        <v>126</v>
      </c>
      <c r="D9" s="18" t="s">
        <v>70</v>
      </c>
      <c r="E9" s="54">
        <v>460</v>
      </c>
      <c r="F9" s="18" t="s">
        <v>100</v>
      </c>
      <c r="G9" s="18"/>
      <c r="H9" s="18"/>
      <c r="I9" s="18" t="s">
        <v>46</v>
      </c>
      <c r="J9" s="18"/>
      <c r="K9" s="18"/>
      <c r="L9" s="86" t="s">
        <v>159</v>
      </c>
    </row>
    <row r="10" spans="1:12" s="34" customFormat="1" ht="30" customHeight="1">
      <c r="A10" s="18">
        <v>8</v>
      </c>
      <c r="B10" s="49" t="s">
        <v>128</v>
      </c>
      <c r="C10" s="49" t="s">
        <v>126</v>
      </c>
      <c r="D10" s="18" t="s">
        <v>70</v>
      </c>
      <c r="E10" s="54">
        <v>825</v>
      </c>
      <c r="F10" s="18" t="s">
        <v>100</v>
      </c>
      <c r="G10" s="18"/>
      <c r="H10" s="18"/>
      <c r="I10" s="18" t="s">
        <v>46</v>
      </c>
      <c r="J10" s="18"/>
      <c r="K10" s="18"/>
      <c r="L10" s="88"/>
    </row>
    <row r="11" spans="1:12" s="34" customFormat="1" ht="30" customHeight="1">
      <c r="A11" s="18">
        <v>9</v>
      </c>
      <c r="B11" s="59" t="s">
        <v>166</v>
      </c>
      <c r="C11" s="49" t="s">
        <v>98</v>
      </c>
      <c r="D11" s="58" t="s">
        <v>167</v>
      </c>
      <c r="E11" s="54">
        <v>196</v>
      </c>
      <c r="F11" s="18" t="s">
        <v>61</v>
      </c>
      <c r="G11" s="18"/>
      <c r="H11" s="18"/>
      <c r="I11" s="18" t="s">
        <v>46</v>
      </c>
      <c r="J11" s="18"/>
      <c r="K11" s="18"/>
      <c r="L11" s="23" t="s">
        <v>132</v>
      </c>
    </row>
    <row r="12" spans="1:12" s="34" customFormat="1" ht="30" customHeight="1">
      <c r="A12" s="18">
        <v>10</v>
      </c>
      <c r="B12" s="49" t="s">
        <v>129</v>
      </c>
      <c r="C12" s="49" t="s">
        <v>130</v>
      </c>
      <c r="D12" s="18" t="s">
        <v>70</v>
      </c>
      <c r="E12" s="54">
        <v>1</v>
      </c>
      <c r="F12" s="18" t="s">
        <v>61</v>
      </c>
      <c r="G12" s="18"/>
      <c r="H12" s="18"/>
      <c r="I12" s="18" t="s">
        <v>46</v>
      </c>
      <c r="J12" s="18"/>
      <c r="K12" s="18"/>
      <c r="L12" s="23"/>
    </row>
    <row r="13" spans="1:12" s="34" customFormat="1" ht="30" customHeight="1">
      <c r="A13" s="18">
        <v>11</v>
      </c>
      <c r="B13" s="39" t="s">
        <v>12</v>
      </c>
      <c r="C13" s="89"/>
      <c r="D13" s="90"/>
      <c r="E13" s="90"/>
      <c r="F13" s="90"/>
      <c r="G13" s="90"/>
      <c r="H13" s="90"/>
      <c r="I13" s="90"/>
      <c r="J13" s="90"/>
      <c r="K13" s="90"/>
      <c r="L13" s="91"/>
    </row>
    <row r="14" spans="1:12" s="34" customFormat="1" ht="30" customHeight="1">
      <c r="A14" s="18">
        <v>12</v>
      </c>
      <c r="B14" s="39" t="s">
        <v>13</v>
      </c>
      <c r="C14" s="89"/>
      <c r="D14" s="90"/>
      <c r="E14" s="90"/>
      <c r="F14" s="90"/>
      <c r="G14" s="90"/>
      <c r="H14" s="90"/>
      <c r="I14" s="90"/>
      <c r="J14" s="90"/>
      <c r="K14" s="90"/>
      <c r="L14" s="91"/>
    </row>
    <row r="15" spans="1:12" s="34" customFormat="1" ht="30" customHeight="1">
      <c r="A15" s="18">
        <v>13</v>
      </c>
      <c r="B15" s="39" t="s">
        <v>14</v>
      </c>
      <c r="C15" s="98"/>
      <c r="D15" s="99"/>
      <c r="E15" s="99"/>
      <c r="F15" s="99"/>
      <c r="G15" s="99"/>
      <c r="H15" s="99"/>
      <c r="I15" s="99"/>
      <c r="J15" s="99"/>
      <c r="K15" s="99"/>
      <c r="L15" s="100"/>
    </row>
    <row r="16" spans="1:12" s="34" customFormat="1" ht="30" customHeight="1">
      <c r="A16" s="32"/>
      <c r="B16" s="32"/>
      <c r="C16" s="33"/>
      <c r="D16" s="33"/>
      <c r="E16" s="33"/>
      <c r="F16" s="33"/>
      <c r="G16" s="32"/>
      <c r="H16" s="32"/>
    </row>
    <row r="17" spans="1:9" s="34" customFormat="1" ht="30" customHeight="1">
      <c r="A17" s="32"/>
      <c r="B17" s="32"/>
      <c r="C17" s="33"/>
      <c r="D17" s="33"/>
      <c r="E17" s="33"/>
      <c r="F17" s="33"/>
      <c r="G17" s="32"/>
      <c r="H17" s="32"/>
    </row>
    <row r="18" spans="1:9" s="34" customFormat="1" ht="30" customHeight="1">
      <c r="A18" s="32"/>
      <c r="B18" s="32"/>
      <c r="C18" s="32"/>
      <c r="D18" s="32"/>
      <c r="E18" s="32"/>
      <c r="F18" s="32"/>
      <c r="G18" s="32"/>
      <c r="H18" s="32"/>
      <c r="I18" s="35"/>
    </row>
    <row r="19" spans="1:9" s="34" customFormat="1" ht="30" customHeight="1">
      <c r="A19" s="32"/>
      <c r="B19" s="32"/>
      <c r="C19" s="32"/>
      <c r="D19" s="32"/>
      <c r="E19" s="32"/>
      <c r="F19" s="32"/>
      <c r="G19" s="32"/>
      <c r="H19" s="32"/>
      <c r="I19" s="35"/>
    </row>
    <row r="20" spans="1:9" s="34" customFormat="1" ht="30" customHeight="1">
      <c r="A20" s="32"/>
      <c r="B20" s="32"/>
      <c r="C20" s="32"/>
      <c r="D20" s="32"/>
      <c r="E20" s="32"/>
      <c r="F20" s="32"/>
      <c r="G20" s="32"/>
      <c r="H20" s="32"/>
      <c r="I20" s="35"/>
    </row>
    <row r="21" spans="1:9" s="34" customFormat="1" ht="30" customHeight="1">
      <c r="A21" s="32"/>
      <c r="B21" s="32"/>
      <c r="C21" s="32"/>
      <c r="D21" s="32"/>
      <c r="E21" s="32"/>
      <c r="F21" s="32"/>
      <c r="G21" s="32"/>
      <c r="H21" s="32"/>
      <c r="I21" s="35"/>
    </row>
    <row r="22" spans="1:9" s="34" customFormat="1" ht="30" customHeight="1">
      <c r="A22" s="32"/>
      <c r="B22" s="32"/>
      <c r="C22" s="32"/>
      <c r="D22" s="32"/>
      <c r="E22" s="32"/>
      <c r="F22" s="32"/>
      <c r="G22" s="32"/>
      <c r="H22" s="32"/>
      <c r="I22" s="35"/>
    </row>
    <row r="23" spans="1:9" s="34" customFormat="1" ht="30" customHeight="1">
      <c r="A23" s="32"/>
      <c r="B23" s="32"/>
      <c r="C23" s="32"/>
      <c r="D23" s="32"/>
      <c r="E23" s="32"/>
      <c r="F23" s="32"/>
      <c r="G23" s="32"/>
      <c r="H23" s="32"/>
      <c r="I23" s="35"/>
    </row>
    <row r="24" spans="1:9" s="34" customFormat="1" ht="30" customHeight="1">
      <c r="A24" s="32"/>
      <c r="B24" s="32"/>
      <c r="C24" s="32"/>
      <c r="D24" s="32"/>
      <c r="E24" s="32"/>
      <c r="F24" s="32"/>
      <c r="G24" s="32"/>
      <c r="H24" s="32"/>
      <c r="I24" s="35"/>
    </row>
    <row r="25" spans="1:9" s="34" customFormat="1" ht="30" customHeight="1">
      <c r="A25" s="32"/>
      <c r="B25" s="32"/>
      <c r="C25" s="32"/>
      <c r="D25" s="32"/>
      <c r="E25" s="32"/>
      <c r="F25" s="32"/>
      <c r="G25" s="32"/>
      <c r="H25" s="32"/>
      <c r="I25" s="35"/>
    </row>
    <row r="26" spans="1:9" s="34" customFormat="1" ht="30" customHeight="1">
      <c r="A26" s="32"/>
      <c r="B26" s="32"/>
      <c r="C26" s="32"/>
      <c r="D26" s="32"/>
      <c r="E26" s="32"/>
      <c r="F26" s="32"/>
      <c r="G26" s="32"/>
      <c r="H26" s="32"/>
      <c r="I26" s="35"/>
    </row>
    <row r="27" spans="1:9" s="34" customFormat="1" ht="30" customHeight="1">
      <c r="A27" s="32"/>
      <c r="B27" s="32"/>
      <c r="C27" s="32"/>
      <c r="D27" s="32"/>
      <c r="E27" s="32"/>
      <c r="F27" s="32"/>
      <c r="G27" s="32"/>
      <c r="H27" s="32"/>
      <c r="I27" s="35"/>
    </row>
    <row r="28" spans="1:9" s="34" customFormat="1" ht="30" customHeight="1">
      <c r="A28" s="32"/>
      <c r="B28" s="32"/>
      <c r="C28" s="32"/>
      <c r="D28" s="32"/>
      <c r="E28" s="32"/>
      <c r="F28" s="32"/>
      <c r="G28" s="32"/>
      <c r="H28" s="32"/>
      <c r="I28" s="35"/>
    </row>
    <row r="29" spans="1:9" s="34" customFormat="1" ht="30" customHeight="1">
      <c r="A29" s="32"/>
      <c r="B29" s="32"/>
      <c r="C29" s="32"/>
      <c r="D29" s="32"/>
      <c r="E29" s="32"/>
      <c r="F29" s="32"/>
      <c r="G29" s="32"/>
      <c r="H29" s="32"/>
      <c r="I29" s="35"/>
    </row>
    <row r="30" spans="1:9" s="34" customFormat="1" ht="30" customHeight="1">
      <c r="A30" s="32"/>
      <c r="B30" s="32"/>
      <c r="C30" s="32"/>
      <c r="D30" s="32"/>
      <c r="E30" s="32"/>
      <c r="F30" s="32"/>
      <c r="G30" s="32"/>
      <c r="H30" s="32"/>
      <c r="I30" s="35"/>
    </row>
    <row r="31" spans="1:9" s="34" customFormat="1" ht="30" customHeight="1">
      <c r="A31" s="32"/>
      <c r="B31" s="32"/>
      <c r="C31" s="32"/>
      <c r="D31" s="32"/>
      <c r="E31" s="32"/>
      <c r="F31" s="32"/>
      <c r="G31" s="32"/>
      <c r="H31" s="32"/>
      <c r="I31" s="35"/>
    </row>
    <row r="32" spans="1:9" s="34" customFormat="1" ht="30" customHeight="1">
      <c r="A32" s="32"/>
      <c r="B32" s="32"/>
      <c r="C32" s="32"/>
      <c r="D32" s="32"/>
      <c r="E32" s="32"/>
      <c r="F32" s="32"/>
      <c r="G32" s="32"/>
      <c r="H32" s="32"/>
      <c r="I32" s="35"/>
    </row>
    <row r="33" spans="1:9" s="34" customFormat="1" ht="30" customHeight="1">
      <c r="A33" s="32"/>
      <c r="B33" s="32"/>
      <c r="C33" s="32"/>
      <c r="D33" s="32"/>
      <c r="E33" s="32"/>
      <c r="F33" s="32"/>
      <c r="G33" s="32"/>
      <c r="H33" s="32"/>
      <c r="I33" s="35"/>
    </row>
    <row r="34" spans="1:9" s="34" customFormat="1" ht="30" customHeight="1">
      <c r="A34" s="32"/>
      <c r="B34" s="32"/>
      <c r="C34" s="32"/>
      <c r="D34" s="32"/>
      <c r="E34" s="32"/>
      <c r="F34" s="32"/>
      <c r="G34" s="32"/>
      <c r="H34" s="32"/>
      <c r="I34" s="35"/>
    </row>
    <row r="35" spans="1:9" s="34" customFormat="1" ht="30" customHeight="1">
      <c r="A35" s="32"/>
      <c r="B35" s="32"/>
      <c r="C35" s="32"/>
      <c r="D35" s="32"/>
      <c r="E35" s="32"/>
      <c r="F35" s="32"/>
      <c r="G35" s="32"/>
      <c r="H35" s="32"/>
      <c r="I35" s="35"/>
    </row>
    <row r="36" spans="1:9" s="34" customFormat="1" ht="30" customHeight="1">
      <c r="A36" s="32"/>
      <c r="B36" s="32"/>
      <c r="C36" s="32"/>
      <c r="D36" s="32"/>
      <c r="E36" s="32"/>
      <c r="F36" s="32"/>
      <c r="G36" s="32"/>
      <c r="H36" s="32"/>
      <c r="I36" s="35"/>
    </row>
    <row r="37" spans="1:9" s="34" customFormat="1" ht="30" customHeight="1">
      <c r="A37" s="32"/>
      <c r="B37" s="32"/>
      <c r="C37" s="32"/>
      <c r="D37" s="32"/>
      <c r="E37" s="32"/>
      <c r="F37" s="32"/>
      <c r="G37" s="32"/>
      <c r="H37" s="32"/>
      <c r="I37" s="35"/>
    </row>
    <row r="38" spans="1:9" s="34" customFormat="1" ht="30" customHeight="1">
      <c r="A38" s="32"/>
      <c r="B38" s="32"/>
      <c r="C38" s="32"/>
      <c r="D38" s="32"/>
      <c r="E38" s="32"/>
      <c r="F38" s="32"/>
      <c r="G38" s="32"/>
      <c r="H38" s="32"/>
      <c r="I38" s="35"/>
    </row>
    <row r="39" spans="1:9" ht="30" customHeight="1"/>
    <row r="40" spans="1:9" ht="30" customHeight="1"/>
    <row r="41" spans="1:9" s="34" customFormat="1" ht="30" customHeight="1">
      <c r="A41" s="32"/>
      <c r="B41" s="32"/>
      <c r="C41" s="32"/>
      <c r="D41" s="32"/>
      <c r="E41" s="32"/>
      <c r="F41" s="32"/>
      <c r="G41" s="32"/>
      <c r="H41" s="32"/>
      <c r="I41" s="35"/>
    </row>
    <row r="42" spans="1:9" s="34" customFormat="1" ht="30" customHeight="1">
      <c r="A42" s="32"/>
      <c r="B42" s="32"/>
      <c r="C42" s="32"/>
      <c r="D42" s="32"/>
      <c r="E42" s="32"/>
      <c r="F42" s="32"/>
      <c r="G42" s="32"/>
      <c r="H42" s="32"/>
      <c r="I42" s="35"/>
    </row>
    <row r="43" spans="1:9" s="34" customFormat="1" ht="30" customHeight="1">
      <c r="A43" s="32"/>
      <c r="B43" s="32"/>
      <c r="C43" s="32"/>
      <c r="D43" s="32"/>
      <c r="E43" s="32"/>
      <c r="F43" s="32"/>
      <c r="G43" s="32"/>
      <c r="H43" s="32"/>
      <c r="I43" s="35"/>
    </row>
    <row r="44" spans="1:9" s="34" customFormat="1" ht="30" customHeight="1">
      <c r="A44" s="32"/>
      <c r="B44" s="32"/>
      <c r="C44" s="32"/>
      <c r="D44" s="32"/>
      <c r="E44" s="32"/>
      <c r="F44" s="32"/>
      <c r="G44" s="32"/>
      <c r="H44" s="32"/>
      <c r="I44" s="35"/>
    </row>
    <row r="45" spans="1:9" s="34" customFormat="1" ht="30" customHeight="1">
      <c r="A45" s="32"/>
      <c r="B45" s="32"/>
      <c r="C45" s="32"/>
      <c r="D45" s="32"/>
      <c r="E45" s="32"/>
      <c r="F45" s="32"/>
      <c r="G45" s="32"/>
      <c r="H45" s="32"/>
      <c r="I45" s="35"/>
    </row>
    <row r="46" spans="1:9" s="34" customFormat="1" ht="30" customHeight="1">
      <c r="A46" s="32"/>
      <c r="B46" s="32"/>
      <c r="C46" s="32"/>
      <c r="D46" s="32"/>
      <c r="E46" s="32"/>
      <c r="F46" s="32"/>
      <c r="G46" s="32"/>
      <c r="H46" s="32"/>
      <c r="I46" s="35"/>
    </row>
    <row r="47" spans="1:9" s="34" customFormat="1" ht="30" customHeight="1">
      <c r="A47" s="32"/>
      <c r="B47" s="32"/>
      <c r="C47" s="32"/>
      <c r="D47" s="32"/>
      <c r="E47" s="32"/>
      <c r="F47" s="32"/>
      <c r="G47" s="32"/>
      <c r="H47" s="32"/>
      <c r="I47" s="35"/>
    </row>
    <row r="48" spans="1:9" s="34" customFormat="1" ht="30" customHeight="1">
      <c r="A48" s="32"/>
      <c r="B48" s="32"/>
      <c r="C48" s="32"/>
      <c r="D48" s="32"/>
      <c r="E48" s="32"/>
      <c r="F48" s="32"/>
      <c r="G48" s="32"/>
      <c r="H48" s="32"/>
      <c r="I48" s="35"/>
    </row>
    <row r="49" spans="1:9" s="34" customFormat="1" ht="30" customHeight="1">
      <c r="A49" s="32"/>
      <c r="B49" s="32"/>
      <c r="C49" s="32"/>
      <c r="D49" s="32"/>
      <c r="E49" s="32"/>
      <c r="F49" s="32"/>
      <c r="G49" s="32"/>
      <c r="H49" s="32"/>
      <c r="I49" s="35"/>
    </row>
    <row r="50" spans="1:9" s="34" customFormat="1" ht="30" customHeight="1">
      <c r="A50" s="32"/>
      <c r="B50" s="32"/>
      <c r="C50" s="32"/>
      <c r="D50" s="32"/>
      <c r="E50" s="32"/>
      <c r="F50" s="32"/>
      <c r="G50" s="32"/>
      <c r="H50" s="32"/>
      <c r="I50" s="35"/>
    </row>
    <row r="51" spans="1:9" ht="30" customHeight="1"/>
    <row r="52" spans="1:9" ht="30" customHeight="1"/>
    <row r="53" spans="1:9" ht="30" customHeight="1"/>
    <row r="54" spans="1:9" ht="30" customHeight="1"/>
    <row r="55" spans="1:9" ht="30" customHeight="1"/>
    <row r="56" spans="1:9" s="36" customFormat="1" ht="30" customHeight="1">
      <c r="A56" s="32"/>
      <c r="B56" s="32"/>
      <c r="C56" s="32"/>
      <c r="D56" s="32"/>
      <c r="E56" s="32"/>
      <c r="F56" s="32"/>
      <c r="G56" s="32"/>
      <c r="H56" s="32"/>
      <c r="I56" s="35"/>
    </row>
    <row r="57" spans="1:9" s="37" customFormat="1" ht="30" customHeight="1">
      <c r="A57" s="32"/>
      <c r="B57" s="32"/>
      <c r="C57" s="32"/>
      <c r="D57" s="32"/>
      <c r="E57" s="32"/>
      <c r="F57" s="32"/>
      <c r="G57" s="32"/>
      <c r="H57" s="32"/>
      <c r="I57" s="35"/>
    </row>
    <row r="58" spans="1:9" s="37" customFormat="1" ht="30" customHeight="1">
      <c r="A58" s="32"/>
      <c r="B58" s="32"/>
      <c r="C58" s="32"/>
      <c r="D58" s="32"/>
      <c r="E58" s="32"/>
      <c r="F58" s="32"/>
      <c r="G58" s="32"/>
      <c r="H58" s="32"/>
      <c r="I58" s="35"/>
    </row>
    <row r="59" spans="1:9" s="37" customFormat="1" ht="30" customHeight="1">
      <c r="A59" s="32"/>
      <c r="B59" s="32"/>
      <c r="C59" s="32"/>
      <c r="D59" s="32"/>
      <c r="E59" s="32"/>
      <c r="F59" s="32"/>
      <c r="G59" s="32"/>
      <c r="H59" s="32"/>
      <c r="I59" s="35"/>
    </row>
    <row r="60" spans="1:9" s="37" customFormat="1" ht="30" customHeight="1">
      <c r="A60" s="32"/>
      <c r="B60" s="32"/>
      <c r="C60" s="32"/>
      <c r="D60" s="32"/>
      <c r="E60" s="32"/>
      <c r="F60" s="32"/>
      <c r="G60" s="32"/>
      <c r="H60" s="32"/>
      <c r="I60" s="35"/>
    </row>
    <row r="61" spans="1:9" s="37" customFormat="1" ht="30" customHeight="1">
      <c r="A61" s="32"/>
      <c r="B61" s="32"/>
      <c r="C61" s="32"/>
      <c r="D61" s="32"/>
      <c r="E61" s="32"/>
      <c r="F61" s="32"/>
      <c r="G61" s="32"/>
      <c r="H61" s="32"/>
      <c r="I61" s="35"/>
    </row>
    <row r="62" spans="1:9" s="37" customFormat="1" ht="30" customHeight="1">
      <c r="A62" s="32"/>
      <c r="B62" s="32"/>
      <c r="C62" s="32"/>
      <c r="D62" s="32"/>
      <c r="E62" s="32"/>
      <c r="F62" s="32"/>
      <c r="G62" s="32"/>
      <c r="H62" s="32"/>
      <c r="I62" s="35"/>
    </row>
    <row r="63" spans="1:9" s="37" customFormat="1" ht="30" customHeight="1">
      <c r="A63" s="32"/>
      <c r="B63" s="32"/>
      <c r="C63" s="32"/>
      <c r="D63" s="32"/>
      <c r="E63" s="32"/>
      <c r="F63" s="32"/>
      <c r="G63" s="32"/>
      <c r="H63" s="32"/>
      <c r="I63" s="35"/>
    </row>
    <row r="64" spans="1:9" s="37" customFormat="1" ht="30" customHeight="1">
      <c r="A64" s="32"/>
      <c r="B64" s="32"/>
      <c r="C64" s="32"/>
      <c r="D64" s="32"/>
      <c r="E64" s="32"/>
      <c r="F64" s="32"/>
      <c r="G64" s="32"/>
      <c r="H64" s="32"/>
      <c r="I64" s="35"/>
    </row>
  </sheetData>
  <mergeCells count="6">
    <mergeCell ref="C13:L13"/>
    <mergeCell ref="C14:L14"/>
    <mergeCell ref="C15:L15"/>
    <mergeCell ref="A1:L1"/>
    <mergeCell ref="L9:L10"/>
    <mergeCell ref="L3:L7"/>
  </mergeCells>
  <phoneticPr fontId="4" type="noConversion"/>
  <dataValidations count="2">
    <dataValidation type="list" allowBlank="1" showInputMessage="1" showErrorMessage="1" sqref="I3:I12">
      <formula1>"新增,维修,更换"</formula1>
    </dataValidation>
    <dataValidation type="list" allowBlank="1" showInputMessage="1" showErrorMessage="1" sqref="F3:F12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F10"/>
  <sheetViews>
    <sheetView workbookViewId="0">
      <selection activeCell="I3" sqref="I3:I7"/>
    </sheetView>
  </sheetViews>
  <sheetFormatPr defaultColWidth="8.75" defaultRowHeight="17.25"/>
  <cols>
    <col min="1" max="1" width="6.125" style="38" customWidth="1"/>
    <col min="2" max="2" width="21.25" style="38" customWidth="1"/>
    <col min="3" max="3" width="11.125" style="1" customWidth="1"/>
    <col min="4" max="4" width="11" style="1" customWidth="1"/>
    <col min="5" max="7" width="8.625" style="38" customWidth="1"/>
    <col min="8" max="8" width="11.5" style="38" customWidth="1"/>
    <col min="9" max="9" width="16.875" style="1" customWidth="1"/>
    <col min="10" max="19" width="9" style="1" bestFit="1" customWidth="1"/>
    <col min="20" max="211" width="8.75" style="1"/>
    <col min="212" max="240" width="9" style="1" bestFit="1" customWidth="1"/>
    <col min="241" max="16384" width="8.75" style="2"/>
  </cols>
  <sheetData>
    <row r="1" spans="1:9" ht="27" customHeight="1">
      <c r="A1" s="104" t="s">
        <v>32</v>
      </c>
      <c r="B1" s="104"/>
      <c r="C1" s="104"/>
      <c r="D1" s="104"/>
      <c r="E1" s="104"/>
      <c r="F1" s="104"/>
      <c r="G1" s="104"/>
      <c r="H1" s="104"/>
      <c r="I1" s="104"/>
    </row>
    <row r="2" spans="1:9">
      <c r="A2" s="18" t="s">
        <v>0</v>
      </c>
      <c r="B2" s="18" t="s">
        <v>33</v>
      </c>
      <c r="C2" s="18" t="s">
        <v>2</v>
      </c>
      <c r="D2" s="18" t="s">
        <v>3</v>
      </c>
      <c r="E2" s="18" t="s">
        <v>15</v>
      </c>
      <c r="F2" s="18" t="s">
        <v>16</v>
      </c>
      <c r="G2" s="18" t="s">
        <v>43</v>
      </c>
      <c r="H2" s="18" t="s">
        <v>48</v>
      </c>
      <c r="I2" s="18" t="s">
        <v>4</v>
      </c>
    </row>
    <row r="3" spans="1:9" ht="27" customHeight="1">
      <c r="A3" s="18">
        <v>1</v>
      </c>
      <c r="B3" s="18" t="s">
        <v>133</v>
      </c>
      <c r="C3" s="18" t="s">
        <v>59</v>
      </c>
      <c r="D3" s="18">
        <v>1</v>
      </c>
      <c r="E3" s="18"/>
      <c r="F3" s="18"/>
      <c r="G3" s="18"/>
      <c r="H3" s="18"/>
      <c r="I3" s="86" t="s">
        <v>168</v>
      </c>
    </row>
    <row r="4" spans="1:9" ht="27" customHeight="1">
      <c r="A4" s="18">
        <v>2</v>
      </c>
      <c r="B4" s="23" t="s">
        <v>134</v>
      </c>
      <c r="C4" s="18" t="s">
        <v>59</v>
      </c>
      <c r="D4" s="18">
        <v>1</v>
      </c>
      <c r="E4" s="18"/>
      <c r="F4" s="18"/>
      <c r="G4" s="18"/>
      <c r="H4" s="18"/>
      <c r="I4" s="87"/>
    </row>
    <row r="5" spans="1:9" ht="30" customHeight="1">
      <c r="A5" s="18">
        <v>3</v>
      </c>
      <c r="B5" s="23" t="s">
        <v>135</v>
      </c>
      <c r="C5" s="18" t="s">
        <v>59</v>
      </c>
      <c r="D5" s="18">
        <v>1</v>
      </c>
      <c r="E5" s="18"/>
      <c r="F5" s="18"/>
      <c r="G5" s="18"/>
      <c r="H5" s="18"/>
      <c r="I5" s="87"/>
    </row>
    <row r="6" spans="1:9" ht="33.75" customHeight="1">
      <c r="A6" s="18">
        <v>4</v>
      </c>
      <c r="B6" s="23" t="s">
        <v>136</v>
      </c>
      <c r="C6" s="18" t="s">
        <v>59</v>
      </c>
      <c r="D6" s="18">
        <v>1</v>
      </c>
      <c r="E6" s="18"/>
      <c r="F6" s="18"/>
      <c r="G6" s="18"/>
      <c r="H6" s="18"/>
      <c r="I6" s="87"/>
    </row>
    <row r="7" spans="1:9" ht="30" customHeight="1">
      <c r="A7" s="18">
        <v>5</v>
      </c>
      <c r="B7" s="23" t="s">
        <v>137</v>
      </c>
      <c r="C7" s="18" t="s">
        <v>59</v>
      </c>
      <c r="D7" s="18">
        <v>1</v>
      </c>
      <c r="E7" s="18"/>
      <c r="F7" s="18"/>
      <c r="G7" s="18"/>
      <c r="H7" s="18"/>
      <c r="I7" s="88"/>
    </row>
    <row r="8" spans="1:9" ht="18" customHeight="1">
      <c r="A8" s="18">
        <v>8</v>
      </c>
      <c r="B8" s="39" t="s">
        <v>12</v>
      </c>
      <c r="C8" s="89"/>
      <c r="D8" s="90"/>
      <c r="E8" s="90"/>
      <c r="F8" s="90"/>
      <c r="G8" s="90"/>
      <c r="H8" s="90"/>
      <c r="I8" s="91"/>
    </row>
    <row r="9" spans="1:9" ht="18" customHeight="1">
      <c r="A9" s="18">
        <v>9</v>
      </c>
      <c r="B9" s="39" t="s">
        <v>13</v>
      </c>
      <c r="C9" s="89"/>
      <c r="D9" s="90"/>
      <c r="E9" s="90"/>
      <c r="F9" s="90"/>
      <c r="G9" s="90"/>
      <c r="H9" s="90"/>
      <c r="I9" s="91"/>
    </row>
    <row r="10" spans="1:9" ht="18" customHeight="1">
      <c r="A10" s="18">
        <v>10</v>
      </c>
      <c r="B10" s="39" t="s">
        <v>14</v>
      </c>
      <c r="C10" s="98"/>
      <c r="D10" s="99"/>
      <c r="E10" s="99"/>
      <c r="F10" s="99"/>
      <c r="G10" s="99"/>
      <c r="H10" s="99"/>
      <c r="I10" s="100"/>
    </row>
  </sheetData>
  <mergeCells count="5">
    <mergeCell ref="C10:I10"/>
    <mergeCell ref="A1:I1"/>
    <mergeCell ref="C8:I8"/>
    <mergeCell ref="C9:I9"/>
    <mergeCell ref="I3:I7"/>
  </mergeCells>
  <phoneticPr fontId="3" type="noConversion"/>
  <dataValidations count="1">
    <dataValidation type="list" allowBlank="1" showInputMessage="1" showErrorMessage="1" sqref="B3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M8" sqref="M8"/>
    </sheetView>
  </sheetViews>
  <sheetFormatPr defaultRowHeight="14.25"/>
  <cols>
    <col min="2" max="2" width="20.125" customWidth="1"/>
    <col min="3" max="3" width="17.875" customWidth="1"/>
    <col min="13" max="13" width="23.75" customWidth="1"/>
  </cols>
  <sheetData>
    <row r="1" spans="1:13" ht="24.75" customHeight="1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36" customHeight="1">
      <c r="A2" s="18" t="s">
        <v>0</v>
      </c>
      <c r="B2" s="18" t="s">
        <v>36</v>
      </c>
      <c r="C2" s="18" t="s">
        <v>35</v>
      </c>
      <c r="D2" s="18" t="s">
        <v>2</v>
      </c>
      <c r="E2" s="18" t="s">
        <v>37</v>
      </c>
      <c r="F2" s="18" t="s">
        <v>3</v>
      </c>
      <c r="G2" s="18" t="s">
        <v>20</v>
      </c>
      <c r="H2" s="18" t="s">
        <v>15</v>
      </c>
      <c r="I2" s="18" t="s">
        <v>16</v>
      </c>
      <c r="J2" s="18" t="s">
        <v>45</v>
      </c>
      <c r="K2" s="18" t="s">
        <v>43</v>
      </c>
      <c r="L2" s="18" t="s">
        <v>44</v>
      </c>
      <c r="M2" s="18" t="s">
        <v>4</v>
      </c>
    </row>
    <row r="3" spans="1:13" ht="52.5" customHeight="1">
      <c r="A3" s="18">
        <v>1</v>
      </c>
      <c r="B3" s="23" t="s">
        <v>138</v>
      </c>
      <c r="C3" s="23" t="s">
        <v>151</v>
      </c>
      <c r="D3" s="18" t="s">
        <v>59</v>
      </c>
      <c r="E3" s="18" t="s">
        <v>144</v>
      </c>
      <c r="F3" s="18">
        <v>1</v>
      </c>
      <c r="G3" s="18" t="s">
        <v>102</v>
      </c>
      <c r="H3" s="18"/>
      <c r="I3" s="18"/>
      <c r="J3" s="18" t="s">
        <v>46</v>
      </c>
      <c r="K3" s="18"/>
      <c r="L3" s="18"/>
      <c r="M3" s="23" t="s">
        <v>152</v>
      </c>
    </row>
    <row r="4" spans="1:13" ht="35.25" customHeight="1">
      <c r="A4" s="18">
        <v>2</v>
      </c>
      <c r="B4" s="23" t="s">
        <v>139</v>
      </c>
      <c r="C4" s="23" t="s">
        <v>145</v>
      </c>
      <c r="D4" s="18" t="s">
        <v>112</v>
      </c>
      <c r="E4" s="18" t="s">
        <v>146</v>
      </c>
      <c r="F4" s="18">
        <v>15</v>
      </c>
      <c r="G4" s="18" t="s">
        <v>102</v>
      </c>
      <c r="H4" s="18"/>
      <c r="I4" s="18"/>
      <c r="J4" s="18" t="s">
        <v>46</v>
      </c>
      <c r="K4" s="18"/>
      <c r="L4" s="18"/>
      <c r="M4" s="23" t="s">
        <v>153</v>
      </c>
    </row>
    <row r="5" spans="1:13" ht="28.5" customHeight="1">
      <c r="A5" s="18">
        <v>3</v>
      </c>
      <c r="B5" s="18" t="s">
        <v>140</v>
      </c>
      <c r="C5" s="23" t="s">
        <v>151</v>
      </c>
      <c r="D5" s="18" t="s">
        <v>112</v>
      </c>
      <c r="E5" s="18" t="s">
        <v>60</v>
      </c>
      <c r="F5" s="18">
        <v>22</v>
      </c>
      <c r="G5" s="18" t="s">
        <v>102</v>
      </c>
      <c r="H5" s="18"/>
      <c r="I5" s="18"/>
      <c r="J5" s="18" t="s">
        <v>46</v>
      </c>
      <c r="K5" s="18"/>
      <c r="L5" s="18"/>
      <c r="M5" s="23"/>
    </row>
    <row r="6" spans="1:13" ht="28.5" customHeight="1">
      <c r="A6" s="18">
        <v>4</v>
      </c>
      <c r="B6" s="18" t="s">
        <v>141</v>
      </c>
      <c r="C6" s="23" t="s">
        <v>151</v>
      </c>
      <c r="D6" s="18" t="s">
        <v>98</v>
      </c>
      <c r="E6" s="18" t="s">
        <v>147</v>
      </c>
      <c r="F6" s="18">
        <v>2</v>
      </c>
      <c r="G6" s="18" t="s">
        <v>102</v>
      </c>
      <c r="H6" s="18"/>
      <c r="I6" s="18"/>
      <c r="J6" s="18" t="s">
        <v>46</v>
      </c>
      <c r="K6" s="18"/>
      <c r="L6" s="18"/>
      <c r="M6" s="23"/>
    </row>
    <row r="7" spans="1:13" ht="28.5" customHeight="1">
      <c r="A7" s="18">
        <v>5</v>
      </c>
      <c r="B7" s="18" t="s">
        <v>142</v>
      </c>
      <c r="C7" s="23" t="s">
        <v>151</v>
      </c>
      <c r="D7" s="18" t="s">
        <v>148</v>
      </c>
      <c r="E7" s="18" t="s">
        <v>149</v>
      </c>
      <c r="F7" s="18">
        <v>2</v>
      </c>
      <c r="G7" s="18" t="s">
        <v>102</v>
      </c>
      <c r="H7" s="18"/>
      <c r="I7" s="18"/>
      <c r="J7" s="18" t="s">
        <v>46</v>
      </c>
      <c r="K7" s="18"/>
      <c r="L7" s="18"/>
      <c r="M7" s="23"/>
    </row>
    <row r="8" spans="1:13" ht="46.5" customHeight="1">
      <c r="A8" s="18">
        <v>6</v>
      </c>
      <c r="B8" s="18" t="s">
        <v>143</v>
      </c>
      <c r="C8" s="23" t="s">
        <v>151</v>
      </c>
      <c r="D8" s="18" t="s">
        <v>59</v>
      </c>
      <c r="E8" s="18" t="s">
        <v>150</v>
      </c>
      <c r="F8" s="18">
        <v>1</v>
      </c>
      <c r="G8" s="18" t="s">
        <v>102</v>
      </c>
      <c r="H8" s="18"/>
      <c r="I8" s="18"/>
      <c r="J8" s="18" t="s">
        <v>46</v>
      </c>
      <c r="K8" s="18"/>
      <c r="L8" s="18"/>
      <c r="M8" s="55"/>
    </row>
    <row r="9" spans="1:13" ht="48.75" customHeight="1">
      <c r="A9" s="18">
        <v>7</v>
      </c>
      <c r="B9" s="18" t="s">
        <v>154</v>
      </c>
      <c r="C9" s="23" t="s">
        <v>151</v>
      </c>
      <c r="D9" s="18" t="s">
        <v>156</v>
      </c>
      <c r="E9" s="18" t="s">
        <v>151</v>
      </c>
      <c r="F9" s="18">
        <v>1</v>
      </c>
      <c r="G9" s="18" t="s">
        <v>102</v>
      </c>
      <c r="H9" s="18"/>
      <c r="I9" s="18"/>
      <c r="J9" s="18" t="s">
        <v>46</v>
      </c>
      <c r="K9" s="18"/>
      <c r="L9" s="18"/>
      <c r="M9" s="55" t="s">
        <v>155</v>
      </c>
    </row>
    <row r="10" spans="1:13" ht="28.5" customHeight="1">
      <c r="A10" s="18">
        <v>8</v>
      </c>
      <c r="B10" s="18" t="s">
        <v>157</v>
      </c>
      <c r="C10" s="23" t="s">
        <v>151</v>
      </c>
      <c r="D10" s="18" t="s">
        <v>156</v>
      </c>
      <c r="E10" s="18" t="s">
        <v>151</v>
      </c>
      <c r="F10" s="18">
        <v>1</v>
      </c>
      <c r="G10" s="18" t="s">
        <v>102</v>
      </c>
      <c r="H10" s="18"/>
      <c r="I10" s="18"/>
      <c r="J10" s="18" t="s">
        <v>46</v>
      </c>
      <c r="K10" s="18"/>
      <c r="L10" s="18"/>
      <c r="M10" s="23"/>
    </row>
    <row r="11" spans="1:13" ht="16.5">
      <c r="A11" s="18">
        <v>8</v>
      </c>
      <c r="B11" s="39" t="s">
        <v>12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1"/>
    </row>
    <row r="12" spans="1:13" ht="16.5">
      <c r="A12" s="18">
        <v>9</v>
      </c>
      <c r="B12" s="39" t="s">
        <v>13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13" ht="16.5">
      <c r="A13" s="18">
        <v>10</v>
      </c>
      <c r="B13" s="39" t="s">
        <v>14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1"/>
    </row>
  </sheetData>
  <mergeCells count="4">
    <mergeCell ref="A1:M1"/>
    <mergeCell ref="C11:M11"/>
    <mergeCell ref="C12:M12"/>
    <mergeCell ref="C13:M13"/>
  </mergeCells>
  <phoneticPr fontId="3" type="noConversion"/>
  <dataValidations count="2">
    <dataValidation type="list" allowBlank="1" showInputMessage="1" showErrorMessage="1" sqref="J3:J10">
      <formula1>"新增,维修,更换"</formula1>
    </dataValidation>
    <dataValidation type="list" allowBlank="1" showInputMessage="1" showErrorMessage="1" sqref="G3:G10">
      <formula1>"模具车间,1楼仓库,2楼仓库,注塑车间,喷涂车间,装配车间,闲置区,其他"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工程项目总价表</vt:lpstr>
      <vt:lpstr>消防二次报建项目</vt:lpstr>
      <vt:lpstr>消防联动系统工程项目</vt:lpstr>
      <vt:lpstr>消防水系统工程项目</vt:lpstr>
      <vt:lpstr>消防广播及报警工程项目</vt:lpstr>
      <vt:lpstr>消防照明工程项目</vt:lpstr>
      <vt:lpstr>消防强排工程项目</vt:lpstr>
      <vt:lpstr>防火分隔工程项目</vt:lpstr>
      <vt:lpstr>喷涂车间消防工程项目</vt:lpstr>
      <vt:lpstr>防火分隔工程项目!Print_Area</vt:lpstr>
      <vt:lpstr>工程项目总价表!Print_Area</vt:lpstr>
      <vt:lpstr>消防二次报建项目!Print_Area</vt:lpstr>
      <vt:lpstr>消防广播及报警工程项目!Print_Area</vt:lpstr>
      <vt:lpstr>消防联动系统工程项目!Print_Area</vt:lpstr>
      <vt:lpstr>消防强排工程项目!Print_Area</vt:lpstr>
      <vt:lpstr>消防水系统工程项目!Print_Area</vt:lpstr>
      <vt:lpstr>消防照明工程项目!Print_Area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hyw</dc:creator>
  <cp:lastModifiedBy>000569C</cp:lastModifiedBy>
  <cp:revision>1</cp:revision>
  <cp:lastPrinted>2024-05-24T06:39:23Z</cp:lastPrinted>
  <dcterms:created xsi:type="dcterms:W3CDTF">1998-06-19T07:28:16Z</dcterms:created>
  <dcterms:modified xsi:type="dcterms:W3CDTF">2024-09-05T06:48:35Z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